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codeName="ThisWorkbook" autoCompressPictures="0"/>
  <mc:AlternateContent xmlns:mc="http://schemas.openxmlformats.org/markup-compatibility/2006">
    <mc:Choice Requires="x15">
      <x15ac:absPath xmlns:x15ac="http://schemas.microsoft.com/office/spreadsheetml/2010/11/ac" url="/Users/Pierre-Yves/Documents/Bureau/site/211014/"/>
    </mc:Choice>
  </mc:AlternateContent>
  <xr:revisionPtr revIDLastSave="0" documentId="8_{F3DE95C5-8B38-4746-988E-64C50C3AA6D1}" xr6:coauthVersionLast="47" xr6:coauthVersionMax="47" xr10:uidLastSave="{00000000-0000-0000-0000-000000000000}"/>
  <workbookProtection workbookAlgorithmName="SHA-512" workbookHashValue="j8KFLy+NZM+rBpH7SnH2AGJwWEc4ecUtXYRrYzQ6l0AEKfb96GE22A4ru5vYeLPcv+WTbaSQQ4gVNGQ9IqXKQA==" workbookSaltValue="/i8EMOtXZ+W67lT3/ZMpuA==" workbookSpinCount="100000" lockStructure="1"/>
  <bookViews>
    <workbookView xWindow="700" yWindow="500" windowWidth="44160" windowHeight="20100" tabRatio="850" xr2:uid="{00000000-000D-0000-FFFF-FFFF00000000}"/>
  </bookViews>
  <sheets>
    <sheet name="Anleitung" sheetId="78" r:id="rId1"/>
    <sheet name="Abrechnung" sheetId="11" r:id="rId2"/>
    <sheet name="Übersicht und Berechnung" sheetId="70" r:id="rId3"/>
    <sheet name="1. Lehrjahr" sheetId="13" r:id="rId4"/>
    <sheet name="2. Lehrjahr" sheetId="77" r:id="rId5"/>
    <sheet name="3. Lehrjahr" sheetId="76" r:id="rId6"/>
    <sheet name="4. Lehrjahr" sheetId="75" r:id="rId7"/>
  </sheets>
  <definedNames>
    <definedName name="_xlnm._FilterDatabase" localSheetId="3" hidden="1">'1. Lehrjahr'!$A$11:$J$11</definedName>
    <definedName name="_xlnm._FilterDatabase" localSheetId="4" hidden="1">'2. Lehrjahr'!$A$11:$J$11</definedName>
    <definedName name="_xlnm._FilterDatabase" localSheetId="5" hidden="1">'3. Lehrjahr'!$A$11:$J$11</definedName>
    <definedName name="_xlnm._FilterDatabase" localSheetId="6" hidden="1">'4. Lehrjahr'!$A$11:$J$11</definedName>
    <definedName name="_xlnm.Print_Titles" localSheetId="3">'1. Lehrjahr'!$11:$11</definedName>
    <definedName name="_xlnm.Print_Titles" localSheetId="4">'2. Lehrjahr'!$11:$11</definedName>
    <definedName name="_xlnm.Print_Titles" localSheetId="5">'3. Lehrjahr'!$11:$11</definedName>
    <definedName name="_xlnm.Print_Titles" localSheetId="6">'4. Lehrjahr'!$11:$11</definedName>
    <definedName name="_xlnm.Print_Area" localSheetId="1">Abrechnung!$A$1:$I$68</definedName>
    <definedName name="_xlnm.Print_Area" localSheetId="0">Anleitung!$A$1:$A$49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70" l="1"/>
  <c r="E35" i="70"/>
  <c r="B43" i="70"/>
  <c r="F43" i="70" s="1"/>
  <c r="E43" i="70"/>
  <c r="C43" i="70"/>
  <c r="D43" i="70"/>
  <c r="B31" i="11"/>
  <c r="B11" i="70" s="1"/>
  <c r="E30" i="70"/>
  <c r="E31" i="70"/>
  <c r="E32" i="70"/>
  <c r="E33" i="70"/>
  <c r="E34" i="70"/>
  <c r="E36" i="70"/>
  <c r="E37" i="70"/>
  <c r="E38" i="70"/>
  <c r="E39" i="70"/>
  <c r="E40" i="70"/>
  <c r="E41" i="70"/>
  <c r="E42" i="70"/>
  <c r="E44" i="70"/>
  <c r="E45" i="70"/>
  <c r="E46" i="70"/>
  <c r="E47" i="70"/>
  <c r="E48" i="70"/>
  <c r="E49" i="70"/>
  <c r="E50" i="70"/>
  <c r="E51" i="70"/>
  <c r="E52" i="70"/>
  <c r="E53" i="70"/>
  <c r="E54" i="70"/>
  <c r="E55" i="70"/>
  <c r="E29" i="70"/>
  <c r="E56" i="70" s="1"/>
  <c r="B32" i="11"/>
  <c r="B12" i="70" s="1"/>
  <c r="B33" i="11"/>
  <c r="B13" i="70" s="1"/>
  <c r="B34" i="11"/>
  <c r="B14" i="70"/>
  <c r="B7" i="13"/>
  <c r="B7" i="77"/>
  <c r="B7" i="76"/>
  <c r="B7" i="75"/>
  <c r="C12" i="70"/>
  <c r="C13" i="70"/>
  <c r="C14" i="70"/>
  <c r="C11" i="70"/>
  <c r="E11" i="70"/>
  <c r="E12" i="70"/>
  <c r="E13" i="70"/>
  <c r="E14" i="70"/>
  <c r="B29" i="70"/>
  <c r="C29" i="70"/>
  <c r="D29" i="70"/>
  <c r="B30" i="70"/>
  <c r="C30" i="70"/>
  <c r="D30" i="70"/>
  <c r="B31" i="70"/>
  <c r="C31" i="70"/>
  <c r="D31" i="70"/>
  <c r="B32" i="70"/>
  <c r="C32" i="70"/>
  <c r="D32" i="70"/>
  <c r="B33" i="70"/>
  <c r="C33" i="70"/>
  <c r="D33" i="70"/>
  <c r="B34" i="70"/>
  <c r="C34" i="70"/>
  <c r="D34" i="70"/>
  <c r="B35" i="70"/>
  <c r="C35" i="70"/>
  <c r="D35" i="70"/>
  <c r="B36" i="70"/>
  <c r="C36" i="70"/>
  <c r="D36" i="70"/>
  <c r="B37" i="70"/>
  <c r="F37" i="70" s="1"/>
  <c r="C37" i="70"/>
  <c r="B38" i="70"/>
  <c r="C38" i="70"/>
  <c r="F38" i="70" s="1"/>
  <c r="D38" i="70"/>
  <c r="B39" i="70"/>
  <c r="C39" i="70"/>
  <c r="D39" i="70"/>
  <c r="B40" i="70"/>
  <c r="C40" i="70"/>
  <c r="D40" i="70"/>
  <c r="B41" i="70"/>
  <c r="C41" i="70"/>
  <c r="D41" i="70"/>
  <c r="B42" i="70"/>
  <c r="C42" i="70"/>
  <c r="D42" i="70"/>
  <c r="B44" i="70"/>
  <c r="C44" i="70"/>
  <c r="D44" i="70"/>
  <c r="B45" i="70"/>
  <c r="C45" i="70"/>
  <c r="D45" i="70"/>
  <c r="B46" i="70"/>
  <c r="F46" i="70" s="1"/>
  <c r="C46" i="70"/>
  <c r="D46" i="70"/>
  <c r="B47" i="70"/>
  <c r="C47" i="70"/>
  <c r="D47" i="70"/>
  <c r="B48" i="70"/>
  <c r="C48" i="70"/>
  <c r="D48" i="70"/>
  <c r="B49" i="70"/>
  <c r="C49" i="70"/>
  <c r="D49" i="70"/>
  <c r="B50" i="70"/>
  <c r="F50" i="70" s="1"/>
  <c r="C50" i="70"/>
  <c r="D50" i="70"/>
  <c r="B51" i="70"/>
  <c r="C51" i="70"/>
  <c r="D51" i="70"/>
  <c r="B52" i="70"/>
  <c r="C52" i="70"/>
  <c r="D52" i="70"/>
  <c r="B53" i="70"/>
  <c r="C53" i="70"/>
  <c r="D53" i="70"/>
  <c r="B54" i="70"/>
  <c r="C54" i="70"/>
  <c r="D54" i="70"/>
  <c r="B55" i="70"/>
  <c r="C55" i="70"/>
  <c r="D55" i="70"/>
  <c r="B4" i="13"/>
  <c r="B5" i="13"/>
  <c r="B6" i="13"/>
  <c r="B4" i="77"/>
  <c r="B5" i="77"/>
  <c r="B6" i="77"/>
  <c r="B4" i="76"/>
  <c r="B5" i="76"/>
  <c r="B6" i="76"/>
  <c r="B4" i="75"/>
  <c r="B5" i="75"/>
  <c r="B6" i="75"/>
  <c r="F32" i="70"/>
  <c r="F36" i="70"/>
  <c r="B35" i="11"/>
  <c r="B15" i="70" s="1"/>
  <c r="F35" i="70"/>
  <c r="F42" i="70"/>
  <c r="F40" i="70"/>
  <c r="F29" i="70"/>
  <c r="J44" i="70"/>
  <c r="J45" i="70"/>
  <c r="J46" i="70"/>
  <c r="J47" i="70"/>
  <c r="J48" i="70"/>
  <c r="J49" i="70"/>
  <c r="J50" i="70"/>
  <c r="J51" i="70"/>
  <c r="J52" i="70"/>
  <c r="J53" i="70"/>
  <c r="J54" i="70"/>
  <c r="J55" i="70"/>
  <c r="J43" i="70"/>
  <c r="J30" i="70"/>
  <c r="J31" i="70"/>
  <c r="J32" i="70"/>
  <c r="J33" i="70"/>
  <c r="J34" i="70"/>
  <c r="J35" i="70"/>
  <c r="J36" i="70"/>
  <c r="J37" i="70"/>
  <c r="J38" i="70"/>
  <c r="J39" i="70"/>
  <c r="J40" i="70"/>
  <c r="J41" i="70"/>
  <c r="J42" i="70"/>
  <c r="J29" i="70"/>
  <c r="F33" i="70" l="1"/>
  <c r="F55" i="70"/>
  <c r="F52" i="70"/>
  <c r="F31" i="70"/>
  <c r="F51" i="70"/>
  <c r="I44" i="70"/>
  <c r="I46" i="70"/>
  <c r="I43" i="70"/>
  <c r="I37" i="70"/>
  <c r="I47" i="70"/>
  <c r="I45" i="70"/>
  <c r="B56" i="70"/>
  <c r="D56" i="70"/>
  <c r="F54" i="70"/>
  <c r="C56" i="70"/>
  <c r="F49" i="70"/>
  <c r="F45" i="70"/>
  <c r="F41" i="70"/>
  <c r="F47" i="70"/>
  <c r="F44" i="70"/>
  <c r="F34" i="70"/>
  <c r="F30" i="70"/>
  <c r="F53" i="70"/>
  <c r="F48" i="70"/>
  <c r="F39" i="70"/>
  <c r="A36" i="11"/>
  <c r="I48" i="70"/>
  <c r="I42" i="70"/>
  <c r="I35" i="70"/>
  <c r="I54" i="70"/>
  <c r="J56" i="70"/>
  <c r="I41" i="70"/>
  <c r="I33" i="70"/>
  <c r="I39" i="70"/>
  <c r="I31" i="70"/>
  <c r="G29" i="70"/>
  <c r="G45" i="70"/>
  <c r="G42" i="70"/>
  <c r="G50" i="70"/>
  <c r="G52" i="70"/>
  <c r="G54" i="70"/>
  <c r="G43" i="70"/>
  <c r="G31" i="70"/>
  <c r="G33" i="70"/>
  <c r="G35" i="70"/>
  <c r="G37" i="70"/>
  <c r="G39" i="70"/>
  <c r="G41" i="70"/>
  <c r="G48" i="70"/>
  <c r="G46" i="70"/>
  <c r="A16" i="70"/>
  <c r="G47" i="70"/>
  <c r="G44" i="70"/>
  <c r="G49" i="70"/>
  <c r="G51" i="70"/>
  <c r="G53" i="70"/>
  <c r="G55" i="70"/>
  <c r="G30" i="70"/>
  <c r="G32" i="70"/>
  <c r="G34" i="70"/>
  <c r="G36" i="70"/>
  <c r="G38" i="70"/>
  <c r="G40" i="70"/>
  <c r="H46" i="70"/>
  <c r="H50" i="70"/>
  <c r="H54" i="70"/>
  <c r="H31" i="70"/>
  <c r="H35" i="70"/>
  <c r="H39" i="70"/>
  <c r="H29" i="70"/>
  <c r="H47" i="70"/>
  <c r="H51" i="70"/>
  <c r="H55" i="70"/>
  <c r="H32" i="70"/>
  <c r="H36" i="70"/>
  <c r="H40" i="70"/>
  <c r="H44" i="70"/>
  <c r="H48" i="70"/>
  <c r="H52" i="70"/>
  <c r="H43" i="70"/>
  <c r="H33" i="70"/>
  <c r="H37" i="70"/>
  <c r="H41" i="70"/>
  <c r="H45" i="70"/>
  <c r="H49" i="70"/>
  <c r="H53" i="70"/>
  <c r="H30" i="70"/>
  <c r="H34" i="70"/>
  <c r="H38" i="70"/>
  <c r="H42" i="70"/>
  <c r="I52" i="70"/>
  <c r="I50" i="70"/>
  <c r="I29" i="70"/>
  <c r="I40" i="70"/>
  <c r="I38" i="70"/>
  <c r="I36" i="70"/>
  <c r="I34" i="70"/>
  <c r="I32" i="70"/>
  <c r="I30" i="70"/>
  <c r="I55" i="70"/>
  <c r="I53" i="70"/>
  <c r="I51" i="70"/>
  <c r="I49" i="70"/>
  <c r="F56" i="70" l="1"/>
  <c r="K40" i="70"/>
  <c r="B50" i="11" s="1"/>
  <c r="C50" i="11" s="1"/>
  <c r="K32" i="70"/>
  <c r="B42" i="11" s="1"/>
  <c r="C42" i="11" s="1"/>
  <c r="K51" i="70"/>
  <c r="E47" i="11" s="1"/>
  <c r="F47" i="11" s="1"/>
  <c r="K39" i="70"/>
  <c r="B49" i="11" s="1"/>
  <c r="C49" i="11" s="1"/>
  <c r="K31" i="70"/>
  <c r="B41" i="11" s="1"/>
  <c r="C41" i="11" s="1"/>
  <c r="K50" i="70"/>
  <c r="E46" i="11" s="1"/>
  <c r="F46" i="11" s="1"/>
  <c r="I56" i="70"/>
  <c r="H56" i="70"/>
  <c r="K38" i="70"/>
  <c r="B48" i="11" s="1"/>
  <c r="C48" i="11" s="1"/>
  <c r="K30" i="70"/>
  <c r="B40" i="11" s="1"/>
  <c r="C40" i="11" s="1"/>
  <c r="K49" i="70"/>
  <c r="E45" i="11" s="1"/>
  <c r="F45" i="11" s="1"/>
  <c r="K46" i="70"/>
  <c r="E42" i="11" s="1"/>
  <c r="F42" i="11" s="1"/>
  <c r="K37" i="70"/>
  <c r="B47" i="11" s="1"/>
  <c r="C47" i="11" s="1"/>
  <c r="K43" i="70"/>
  <c r="E39" i="11" s="1"/>
  <c r="F39" i="11" s="1"/>
  <c r="K42" i="70"/>
  <c r="B52" i="11" s="1"/>
  <c r="C52" i="11" s="1"/>
  <c r="K36" i="70"/>
  <c r="B46" i="11" s="1"/>
  <c r="C46" i="11" s="1"/>
  <c r="K55" i="70"/>
  <c r="E51" i="11" s="1"/>
  <c r="F51" i="11" s="1"/>
  <c r="K44" i="70"/>
  <c r="E40" i="11" s="1"/>
  <c r="F40" i="11" s="1"/>
  <c r="K48" i="70"/>
  <c r="E44" i="11" s="1"/>
  <c r="F44" i="11" s="1"/>
  <c r="K35" i="70"/>
  <c r="B45" i="11" s="1"/>
  <c r="C45" i="11" s="1"/>
  <c r="K54" i="70"/>
  <c r="E50" i="11" s="1"/>
  <c r="F50" i="11" s="1"/>
  <c r="K45" i="70"/>
  <c r="E41" i="11" s="1"/>
  <c r="F41" i="11" s="1"/>
  <c r="K34" i="70"/>
  <c r="B44" i="11" s="1"/>
  <c r="C44" i="11" s="1"/>
  <c r="K53" i="70"/>
  <c r="E49" i="11" s="1"/>
  <c r="F49" i="11" s="1"/>
  <c r="K47" i="70"/>
  <c r="E43" i="11" s="1"/>
  <c r="F43" i="11" s="1"/>
  <c r="K41" i="70"/>
  <c r="B51" i="11" s="1"/>
  <c r="C51" i="11" s="1"/>
  <c r="K33" i="70"/>
  <c r="B43" i="11" s="1"/>
  <c r="C43" i="11" s="1"/>
  <c r="K52" i="70"/>
  <c r="E48" i="11" s="1"/>
  <c r="F48" i="11" s="1"/>
  <c r="G56" i="70"/>
  <c r="K29" i="70"/>
  <c r="B39" i="11" s="1"/>
  <c r="C39" i="11" l="1"/>
  <c r="F52" i="11" s="1"/>
  <c r="E52" i="11"/>
  <c r="K56"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jdazuf</author>
    <author>Alexandra Strebel</author>
    <author>Jean-Daniel Zufferey</author>
    <author>str</author>
    <author>Michael Stroy</author>
  </authors>
  <commentList>
    <comment ref="H4" authorId="0" shapeId="0" xr:uid="{00000000-0006-0000-0100-000001000000}">
      <text>
        <r>
          <rPr>
            <b/>
            <sz val="8"/>
            <color indexed="81"/>
            <rFont val="Tahoma"/>
            <family val="2"/>
          </rPr>
          <t>Kanton in welchem der Kurs stattfindet. Max. 2 Zeichen</t>
        </r>
      </text>
    </comment>
    <comment ref="A20" authorId="1" shapeId="0" xr:uid="{00000000-0006-0000-0100-000002000000}">
      <text>
        <r>
          <rPr>
            <b/>
            <sz val="9"/>
            <color indexed="81"/>
            <rFont val="Arial"/>
            <family val="2"/>
          </rPr>
          <t xml:space="preserve">Jeder Beruf wird separat abgerechnet, insbesondere auch revidierte Berufe und Fachrichtungen, die eine unterschiedliche Anzahl üK-Tage gemäss BiVo haben. </t>
        </r>
      </text>
    </comment>
    <comment ref="A21" authorId="2" shapeId="0" xr:uid="{00000000-0006-0000-0100-000003000000}">
      <text>
        <r>
          <rPr>
            <b/>
            <sz val="9"/>
            <color indexed="81"/>
            <rFont val="Arial"/>
            <family val="2"/>
          </rPr>
          <t>0101030: Max. 5 Zeichen</t>
        </r>
      </text>
    </comment>
    <comment ref="H24" authorId="1" shapeId="0" xr:uid="{00000000-0006-0000-0100-000004000000}">
      <text>
        <r>
          <rPr>
            <sz val="9"/>
            <color indexed="81"/>
            <rFont val="Arial"/>
            <family val="2"/>
          </rPr>
          <t xml:space="preserve">Nur ganze Zahlen einfügen. Pauschale gemäss SBBK-Liste für das entsprechende Jahr (veröffentlicht auf der SBBK-Homepage &gt;interkantonale Abkommen)
</t>
        </r>
      </text>
    </comment>
    <comment ref="H26" authorId="1" shapeId="0" xr:uid="{00000000-0006-0000-0100-000005000000}">
      <text>
        <r>
          <rPr>
            <b/>
            <sz val="9"/>
            <color indexed="81"/>
            <rFont val="Arial"/>
            <family val="2"/>
          </rPr>
          <t>Genaue Anzahl üK-Tage oder falls in der BiVo eine Bandbreite festgelegt ist, diese hier eintragen.</t>
        </r>
      </text>
    </comment>
    <comment ref="H27" authorId="1" shapeId="0" xr:uid="{00000000-0006-0000-0100-000006000000}">
      <text>
        <r>
          <rPr>
            <b/>
            <sz val="9"/>
            <color indexed="81"/>
            <rFont val="Arial"/>
            <family val="2"/>
          </rPr>
          <t xml:space="preserve">Massgebend ist der Bildungsplan. 
</t>
        </r>
        <r>
          <rPr>
            <sz val="9"/>
            <color indexed="81"/>
            <rFont val="Arial"/>
            <family val="2"/>
          </rPr>
          <t xml:space="preserve">Spezielle Fälle:
- Bei noch nicht revidierten Berufen gilt das Einführungskursreglement.
- Wenn im Bildungsplan ebenfalls eine Bandbreite festgelegt ist, ist das Kursprogramm des Anbieters massgebend (die Maximalzahl gesetzlich festgelegter üK-Tage darf nicht überschritten werden, rechtliche Grundlage ist die Bildungsverordnung). </t>
        </r>
        <r>
          <rPr>
            <b/>
            <sz val="9"/>
            <color indexed="81"/>
            <rFont val="Arial"/>
            <family val="2"/>
          </rPr>
          <t xml:space="preserve">
Kontrollfunktion: Die Anzahl Tage muss mit der Summe aus Zelle B35 übereinstimmen.</t>
        </r>
        <r>
          <rPr>
            <sz val="9"/>
            <color indexed="81"/>
            <rFont val="Arial"/>
            <family val="2"/>
          </rPr>
          <t xml:space="preserve">
</t>
        </r>
      </text>
    </comment>
    <comment ref="A29" authorId="1" shapeId="0" xr:uid="{00000000-0006-0000-0100-000007000000}">
      <text>
        <r>
          <rPr>
            <b/>
            <sz val="9"/>
            <color indexed="81"/>
            <rFont val="Arial"/>
            <family val="2"/>
          </rPr>
          <t>Dient zur Berechnung der Pauschalbeiträge pro lernende Person und zur Kontrolle der Gesamtanzahl üK-Tage gemäss Bildungsplan. Die Summe (B35) muss mit Zelle G27 übereinstimmen.</t>
        </r>
      </text>
    </comment>
    <comment ref="C38" authorId="3" shapeId="0" xr:uid="{00000000-0006-0000-0100-000008000000}">
      <text>
        <r>
          <rPr>
            <b/>
            <sz val="8"/>
            <color rgb="FF000000"/>
            <rFont val="Tahoma"/>
            <family val="2"/>
          </rPr>
          <t xml:space="preserve">Berechnungsmodus:
</t>
        </r>
        <r>
          <rPr>
            <b/>
            <sz val="8"/>
            <color rgb="FF000000"/>
            <rFont val="Tahoma"/>
            <family val="2"/>
          </rPr>
          <t>"ÜK-Tage  pro Lehrjahr x Anzahl Lernende per Stichtag im Lehrjahr x interkantonale üK-Pauschale"</t>
        </r>
      </text>
    </comment>
    <comment ref="A55" authorId="4" shapeId="0" xr:uid="{00000000-0006-0000-0100-000009000000}">
      <text>
        <r>
          <rPr>
            <b/>
            <sz val="8"/>
            <color indexed="81"/>
            <rFont val="Tahoma"/>
            <family val="2"/>
          </rPr>
          <t>zusätzlicher Kantonsbeitrag gemäss  kantonaler Gesetzgebung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300-000001000000}">
      <text>
        <r>
          <rPr>
            <b/>
            <sz val="9"/>
            <color indexed="81"/>
            <rFont val="Arial"/>
            <family val="2"/>
          </rPr>
          <t>Max. 40 Zeichen</t>
        </r>
        <r>
          <rPr>
            <sz val="9"/>
            <color indexed="81"/>
            <rFont val="Arial"/>
            <family val="2"/>
          </rPr>
          <t xml:space="preserve">
</t>
        </r>
      </text>
    </comment>
    <comment ref="B11" authorId="0" shapeId="0" xr:uid="{00000000-0006-0000-0300-000002000000}">
      <text>
        <r>
          <rPr>
            <b/>
            <sz val="9"/>
            <color indexed="81"/>
            <rFont val="Arial"/>
            <family val="2"/>
          </rPr>
          <t>Max. 40 Zeichen</t>
        </r>
      </text>
    </comment>
    <comment ref="J11" authorId="1" shapeId="0" xr:uid="{00000000-0006-0000-0300-000003000000}">
      <text>
        <r>
          <rPr>
            <b/>
            <sz val="9"/>
            <color indexed="81"/>
            <rFont val="Arial"/>
            <family val="2"/>
          </rPr>
          <t>max. 2 Zeichen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400-000001000000}">
      <text>
        <r>
          <rPr>
            <b/>
            <sz val="9"/>
            <color indexed="81"/>
            <rFont val="Arial"/>
            <family val="2"/>
          </rPr>
          <t>Max. 40 Zeichen</t>
        </r>
        <r>
          <rPr>
            <sz val="9"/>
            <color indexed="81"/>
            <rFont val="Arial"/>
            <family val="2"/>
          </rPr>
          <t xml:space="preserve">
</t>
        </r>
      </text>
    </comment>
    <comment ref="B11" authorId="0" shapeId="0" xr:uid="{00000000-0006-0000-0400-000002000000}">
      <text>
        <r>
          <rPr>
            <b/>
            <sz val="9"/>
            <color indexed="81"/>
            <rFont val="Arial"/>
            <family val="2"/>
          </rPr>
          <t>Max. 40 Zeichen</t>
        </r>
      </text>
    </comment>
    <comment ref="J11" authorId="1" shapeId="0" xr:uid="{00000000-0006-0000-0400-000003000000}">
      <text>
        <r>
          <rPr>
            <b/>
            <sz val="9"/>
            <color indexed="81"/>
            <rFont val="Arial"/>
            <family val="2"/>
          </rPr>
          <t>max. 2 Zeichen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500-000001000000}">
      <text>
        <r>
          <rPr>
            <b/>
            <sz val="9"/>
            <color indexed="81"/>
            <rFont val="Arial"/>
            <family val="2"/>
          </rPr>
          <t>Max. 40 Zeichen</t>
        </r>
        <r>
          <rPr>
            <sz val="9"/>
            <color indexed="81"/>
            <rFont val="Arial"/>
            <family val="2"/>
          </rPr>
          <t xml:space="preserve">
</t>
        </r>
      </text>
    </comment>
    <comment ref="B11" authorId="0" shapeId="0" xr:uid="{00000000-0006-0000-0500-000002000000}">
      <text>
        <r>
          <rPr>
            <b/>
            <sz val="9"/>
            <color indexed="81"/>
            <rFont val="Arial"/>
            <family val="2"/>
          </rPr>
          <t>Max. 40 Zeichen</t>
        </r>
      </text>
    </comment>
    <comment ref="J11" authorId="1" shapeId="0" xr:uid="{00000000-0006-0000-0500-000003000000}">
      <text>
        <r>
          <rPr>
            <b/>
            <sz val="9"/>
            <color indexed="81"/>
            <rFont val="Arial"/>
            <family val="2"/>
          </rPr>
          <t>max. 2 Zeichen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600-000001000000}">
      <text>
        <r>
          <rPr>
            <b/>
            <sz val="9"/>
            <color indexed="81"/>
            <rFont val="Arial"/>
            <family val="2"/>
          </rPr>
          <t>Max. 40 Zeichen</t>
        </r>
        <r>
          <rPr>
            <sz val="9"/>
            <color indexed="81"/>
            <rFont val="Arial"/>
            <family val="2"/>
          </rPr>
          <t xml:space="preserve">
</t>
        </r>
      </text>
    </comment>
    <comment ref="B11" authorId="0" shapeId="0" xr:uid="{00000000-0006-0000-0600-000002000000}">
      <text>
        <r>
          <rPr>
            <b/>
            <sz val="9"/>
            <color indexed="81"/>
            <rFont val="Arial"/>
            <family val="2"/>
          </rPr>
          <t>Max. 40 Zeichen</t>
        </r>
      </text>
    </comment>
    <comment ref="J11" authorId="1" shapeId="0" xr:uid="{00000000-0006-0000-0600-000003000000}">
      <text>
        <r>
          <rPr>
            <b/>
            <sz val="9"/>
            <color indexed="81"/>
            <rFont val="Arial"/>
            <family val="2"/>
          </rPr>
          <t>max. 2 Zeichen</t>
        </r>
      </text>
    </comment>
  </commentList>
</comments>
</file>

<file path=xl/sharedStrings.xml><?xml version="1.0" encoding="utf-8"?>
<sst xmlns="http://schemas.openxmlformats.org/spreadsheetml/2006/main" count="228" uniqueCount="128">
  <si>
    <t>Zusammenzug Anzahl Teilnehmertage pro Kanton:</t>
  </si>
  <si>
    <t>Zusatzfinanzierung:</t>
  </si>
  <si>
    <t>Aufteilung der kantonalen Subventionen</t>
  </si>
  <si>
    <t>Auf diesem Berechnungsblatt sind keine Eingaben notwendig.</t>
  </si>
  <si>
    <t>Die Einträge und Berechnungen erfolgen automatisch.</t>
  </si>
  <si>
    <t>Standortkanton</t>
  </si>
  <si>
    <r>
      <t>Beilagen</t>
    </r>
    <r>
      <rPr>
        <sz val="10"/>
        <rFont val="Arial"/>
        <family val="2"/>
      </rPr>
      <t xml:space="preserve"> :</t>
    </r>
  </si>
  <si>
    <t>JU</t>
  </si>
  <si>
    <t>ZG</t>
  </si>
  <si>
    <t>SH</t>
  </si>
  <si>
    <t>BE</t>
  </si>
  <si>
    <t>SO</t>
  </si>
  <si>
    <t>BL</t>
  </si>
  <si>
    <t>SZ</t>
  </si>
  <si>
    <t>BS</t>
  </si>
  <si>
    <t>TG</t>
  </si>
  <si>
    <t>FR</t>
  </si>
  <si>
    <t>TI</t>
  </si>
  <si>
    <t>GE</t>
  </si>
  <si>
    <t>UR</t>
  </si>
  <si>
    <t>GL</t>
  </si>
  <si>
    <t>VD</t>
  </si>
  <si>
    <t>GR</t>
  </si>
  <si>
    <t>VS</t>
  </si>
  <si>
    <t>LU</t>
  </si>
  <si>
    <t>ZH</t>
  </si>
  <si>
    <t>NE</t>
  </si>
  <si>
    <t>FL</t>
  </si>
  <si>
    <t>NW</t>
  </si>
  <si>
    <t>Total</t>
  </si>
  <si>
    <t>Berufsnummer</t>
  </si>
  <si>
    <t>AG</t>
  </si>
  <si>
    <t>OW</t>
  </si>
  <si>
    <t>AI</t>
  </si>
  <si>
    <t>SG</t>
  </si>
  <si>
    <t>AR</t>
  </si>
  <si>
    <t>* AHV-
nummer</t>
  </si>
  <si>
    <t>* Lehrvertrags-nummer</t>
  </si>
  <si>
    <t>Berechnungsprüfung: Wird unten ein Feld mit roter Schrift angezeigt, liegt folgender Fehler vor:</t>
  </si>
  <si>
    <t>Vorname</t>
  </si>
  <si>
    <t>Tabellenblatt „Übersicht und Berechnung“</t>
  </si>
  <si>
    <t>Adresse zuständiges  Amt für Berufsbildung</t>
  </si>
  <si>
    <t>Name</t>
  </si>
  <si>
    <t>Tel.Nr.</t>
  </si>
  <si>
    <t>E-Mail</t>
  </si>
  <si>
    <t>Beruf</t>
  </si>
  <si>
    <t>Kursort</t>
  </si>
  <si>
    <t>Anzahl Tage gemäss Verordnung über die berufliche Grundbildung</t>
  </si>
  <si>
    <t>ÜK-Tage pro Lehrjahr x Anzahl Lernende des Lehrjahrs per Stichtag</t>
  </si>
  <si>
    <t>Das Abrechnungsformular wurde für die Beiträge im Rahmen des interkantonalen Abkommens erstellt. Die Kantone, welche zusätzliche Kantonsbeiträge bezahlen, können dazu weitere Unterlagen für die Abrechnung verlangen.</t>
  </si>
  <si>
    <t xml:space="preserve">Beilagen: </t>
  </si>
  <si>
    <t>TOTAL</t>
  </si>
  <si>
    <t>1. Lehrsemester</t>
  </si>
  <si>
    <t>2. Lehrsemester</t>
  </si>
  <si>
    <t>Anzahl Teilnehmende</t>
  </si>
  <si>
    <t>Übersicht der Lehrverhältnisse per Stichtag 15. November des Lehrjahres</t>
  </si>
  <si>
    <t>Kanton (2-stellige Abkürzung)</t>
  </si>
  <si>
    <t>Anzahl Teilnehmertage</t>
  </si>
  <si>
    <t>Übersichtsblatt</t>
  </si>
  <si>
    <t xml:space="preserve">Berechnungsmodus: </t>
  </si>
  <si>
    <t>* Falls bekannt, bitte angeben.</t>
  </si>
  <si>
    <t xml:space="preserve">Abrechnung überbetriebliche Kurse (ÜK)  </t>
  </si>
  <si>
    <t>Tabellenblatt „Abrechnung der überbetrieblichen Kurse – Aufteilung der kantonalen Subventionen“</t>
  </si>
  <si>
    <t>B)  Berechnung der Teilnehmertage für die Beitragsleistung</t>
  </si>
  <si>
    <t>Name Lehrbetrieb</t>
  </si>
  <si>
    <t>Adresse Lehrbetrieb</t>
  </si>
  <si>
    <t>PLZ Lehrbetrieb</t>
  </si>
  <si>
    <t>Ort Lehrbetrieb</t>
  </si>
  <si>
    <r>
      <t>Berufsbezeichnung und –nummer:</t>
    </r>
    <r>
      <rPr>
        <sz val="11"/>
        <rFont val="Arial"/>
        <family val="2"/>
      </rPr>
      <t xml:space="preserve"> Hier werden die Angaben zum Beruf eingefügt.</t>
    </r>
  </si>
  <si>
    <t xml:space="preserve">Dieses Tabellenblatt ist mit Blattschutz gesperrt, es dürfen keine Eingaben gemacht werden. Es dient der Berechnung der Anzahl Teilnehmertage pro Lehrjahr und Kanton aufgrund der Informationen im Blatt „Abrechnung“ und in den Blättern „1.-4. Lehrjahr.“ </t>
  </si>
  <si>
    <t>1. LJ</t>
  </si>
  <si>
    <t>3. LJ</t>
  </si>
  <si>
    <t>4. LJ</t>
  </si>
  <si>
    <t>2. LJ</t>
  </si>
  <si>
    <t>Summe</t>
  </si>
  <si>
    <t>Wenn ja, wird die Zusatzfinanzierung mit einer separaten Abrechnung ausbezahlt.</t>
  </si>
  <si>
    <t>Ort/Datum:</t>
  </si>
  <si>
    <t>Kanton</t>
  </si>
  <si>
    <t>Anzahl
Teilnehmer-
Tage</t>
  </si>
  <si>
    <t>Beitrag in Fr.</t>
  </si>
  <si>
    <t xml:space="preserve">Diese Angaben sind für die Berechnung der Pauschalen ausschlaggebend. Die Anzahl üK-Tage muss korrekt eingefüllt werden, massgebend ist der Bildungsplan oder das Einführungskursreglement bei noch nicht revidierten Berufen. </t>
  </si>
  <si>
    <t>Tabellenblätter „Übersicht der Lehrverhältnisse“: 1. Lehrjahr, 2. Lehrjahr, 3. Lehrjahr, 4. Lehrjahr</t>
  </si>
  <si>
    <t xml:space="preserve">Anleitung zum Formular „Abrechnung der überbetrieblichen Kurse“ </t>
  </si>
  <si>
    <t>Die Anzahl Teilnehmende wird aus den Listen pro Lehrjahr berechnet und mit den Anzahl üK-Tagen aus dem Blatt "Abrechnung" (Zellen B31-B34) mutlipliziert.</t>
  </si>
  <si>
    <t>Die gelben Felder müssen nicht ausgefüllt werden, sie werden direkt aus dem Blatt „Abrechnung“ übertragen.</t>
  </si>
  <si>
    <t>Die AHV-Nummer und die Lehrvertragsnummer können je nach Bedarf eingefügt werden.</t>
  </si>
  <si>
    <t>Lernende im 1. Lehrjahr</t>
  </si>
  <si>
    <t>Abrechnungsperiode (Lehrjahr)</t>
  </si>
  <si>
    <t>Abrechnungsperiode</t>
  </si>
  <si>
    <t>Lernende im 2. Lehrjahr</t>
  </si>
  <si>
    <t>Lernende im 3. Lehrjahr</t>
  </si>
  <si>
    <t>Lernende im 4. Lehrjahr</t>
  </si>
  <si>
    <t>Kursanbieter/in</t>
  </si>
  <si>
    <t>A)  Übersicht der ÜK-Tage gemäss Bildungsplan des Anbieters/der Anbieterin</t>
  </si>
  <si>
    <t>Lehrjahr weist KEINE ÜK-Tage auf, Teilnehmende sind aber vorhanden.</t>
  </si>
  <si>
    <t>Rechnungsstelle Kursträger/in</t>
  </si>
  <si>
    <t>Zuständig bei Rückfragen:</t>
  </si>
  <si>
    <r>
      <t>Interkantonal:</t>
    </r>
    <r>
      <rPr>
        <sz val="10"/>
        <rFont val="Arial"/>
        <family val="2"/>
      </rPr>
      <t xml:space="preserve"> ÜK-Pauschale pro Lernende/n und </t>
    </r>
    <r>
      <rPr>
        <sz val="10"/>
        <rFont val="Arial"/>
        <family val="2"/>
      </rPr>
      <t>Tag gemäss BFSV</t>
    </r>
  </si>
  <si>
    <t>Unterschrift Kursträger/in:</t>
  </si>
  <si>
    <t>Lehrbeginn Jahr*</t>
  </si>
  <si>
    <t>Die Abgeltung des Kantons basiert auf der Anzahl üK-Tage gemäss Bildungsplan. Enthält der Bildungsplan eine Bandbreite, gilt die Anzahl Tage gemäss Kursprogramm des Anbieters. Dabei ist zu beachten, dass die Höchstzahl Tage gemäss Bildungsplan oder, falls diese nicht definiert ist, die Höchstzahl Tage gemäss Bildungsverordnung (nicht revidierte Berufe: Einführungskursreglement), nicht überschritten werden darf.</t>
  </si>
  <si>
    <r>
      <t>Anzahl Tage gemäss Verordnung über die berufliche Grundbildung</t>
    </r>
    <r>
      <rPr>
        <sz val="11"/>
        <rFont val="Arial"/>
        <family val="2"/>
      </rPr>
      <t>: Diese Angabe hat eine Kontrollfunktion, massgebend für die Subventionierung sind die Tage gemäss Bildungsplan.</t>
    </r>
  </si>
  <si>
    <t xml:space="preserve">In der Spalte Kanton dürfen nur korrekte zweistellige Kantonsbezeichnungen (Abkürzung) eingetragen werden, ansonsten funktioniert die Berechnung nicht. </t>
  </si>
  <si>
    <t xml:space="preserve">Die ganze Liste muss gedruckt werden. Der Druckbereich muss überprüft (Datei &gt; Drucken &gt; Vorschau) und allenfalls angepasst werden (Datei &gt; Seitenansicht &gt; Seitenumbruchvorschau). </t>
  </si>
  <si>
    <r>
      <t>Rechnungsstelle Kursträger/in:</t>
    </r>
    <r>
      <rPr>
        <sz val="11"/>
        <rFont val="Arial"/>
        <family val="2"/>
      </rPr>
      <t xml:space="preserve"> Angaben zum Kursanbietenden und zur verantwortlichen Kontaktperson (Telefonnummer) werden erfasst. </t>
    </r>
  </si>
  <si>
    <t>Jeder Beruf wird separat abgerechnet, insbesondere auch revidierte Berufe und Fachrichtungen, die eine unterschiedliche Anzahl üK-Tage gemäss Bildungsplan haben.</t>
  </si>
  <si>
    <r>
      <t>Leistet der Standortkanton eine Zusatzfinanzierung gemäss kant</t>
    </r>
    <r>
      <rPr>
        <sz val="10"/>
        <rFont val="Arial"/>
        <family val="2"/>
      </rPr>
      <t>onaler</t>
    </r>
    <r>
      <rPr>
        <sz val="10"/>
        <rFont val="Arial"/>
        <family val="2"/>
      </rPr>
      <t xml:space="preserve"> Gesetzgebung?</t>
    </r>
  </si>
  <si>
    <t>Anzahl Tage gemäss Bildungsplan (Massgebend für Subvention)</t>
  </si>
  <si>
    <t>Das Formular wurde gegenüber der Vorversion nur leicht angepasst, insbesondere wurde die Bemessungsperiode "Lehrjahr" eingeführt. In der folgenden Anleitung werden häufige Fragen beantwortet und die erforderlichen Angaben präzisiert. Die Excel-Tabelle enthält sieben Tabellenblätter, eines für die Aufteilung der kantonalen Subventionen, ein geschütztes Berechnungsblatt und je eine Liste der Lehrverhältnisse pro Lehrjahr.</t>
  </si>
  <si>
    <t>Die Anzahl Tage gemäss Bildungsverordnung wird auf der Pauschalliste ebenfalls veröffentlicht.</t>
  </si>
  <si>
    <r>
      <t>Anzahl Tage gemäss Bildungsplan:</t>
    </r>
    <r>
      <rPr>
        <sz val="11"/>
        <rFont val="Arial"/>
        <family val="2"/>
      </rPr>
      <t xml:space="preserve"> Dieses Feld hat eine Kontrollfunktion, die Gesamtanzahl Tage muss mit der Summe aus der Zelle B35 übereinstimmen, sonst erscheint eine Fehlermeldung.</t>
    </r>
  </si>
  <si>
    <t>Aufteilung der üK-Tage gemäss Bildungsplan pro Lehrjahr:</t>
  </si>
  <si>
    <t>Aufteilung der ÜK-Tage gemäss Bildungsplan pro Lehrjahr:</t>
  </si>
  <si>
    <t xml:space="preserve">In dieser Tabelle werden die Informationen aus den Tabellenblättern 1.-4. Lehrjahr und die Berechnung automatisch ausgewertet. Sie gibt einen Überblick über die Verteilung der Beiträge pro Kanton. Diese Beiträge werden den zuweisenden Kantonen verrechnet. </t>
  </si>
  <si>
    <t>Der Berechnungsmodus ist: die Anzahl üK-Tage pro Lehrjahr (Blatt Abrechnung, Zellen B31-34) multipliziert mit der Anzahl Lernenden des entsprechenden Lehrjahrs (Blatt Abrechnung, Zellen B39-B52 und E39-51).</t>
  </si>
  <si>
    <t>Berechnungsprüfung: Wird in der Tabelle ein Feld mit roter Schrift angezeigt, liegt folgender Fehler vor: Lehrjahr (Blatt Abrechnung, Zellen B31-34) weist keine ÜK-Tage auf, Teilnehmende sind aber in den Tabellenblättern 1.-4. Lehrjahr vorhanden.</t>
  </si>
  <si>
    <t xml:space="preserve">Die Liste enthält eine Sortierfunktion, sie muss für die Abrechnung an die zuweisenden Kantone erstens nach Kanton, zweitens nach Namen der Lernenden sortiert werden. Die Kantone können so die Angaben zu ihren Lernenden auf einfache Weise prüfen. </t>
  </si>
  <si>
    <t>die berufliche Grundbildung nicht überschritten wird.</t>
  </si>
  <si>
    <t xml:space="preserve">Der Träger bestätigt mit seiner Unterschrift, dass die maximale Anzahl üK-Tage gemäss Verordnung über </t>
  </si>
  <si>
    <t>- Übersicht über die registrierten Lehrverhältnisse (Lernende) per Stichtag 15. November (1 Formular pro Lehrjahr)</t>
  </si>
  <si>
    <t>- Einzahlungsschein</t>
  </si>
  <si>
    <t>Der Anwender kann lediglich die grünen Felder ausfüllen. Auf dieser Basis werden die gelben Felder automatisch berechnet.</t>
  </si>
  <si>
    <r>
      <t>üK-Pauschale pro Lernende/n und Tag gemäss BFSV:</t>
    </r>
    <r>
      <rPr>
        <sz val="11"/>
        <rFont val="Arial"/>
        <family val="2"/>
      </rPr>
      <t xml:space="preserve"> In der Zelle mit dem Pauschalbeitrag dürfen nur ganze Zahlen (ohne „CHF“, „.-„ oder „.00“) eingetragen werden, keine Punkte oder Kommas. Die Pauschalen pro Beruf werden jährlich auf der Webseite der SBBK veröffentlicht und beruhen auf den Vollkosten der üK (Schweizerischer Durchschnitt).</t>
    </r>
  </si>
  <si>
    <t xml:space="preserve">Die Tabellenblätter „1. – 4. Lehrjahr“ müssen komplett ausgedruckt und mit der Abrechnung verschickt werden. Sie müssen mit Hilfe des Sortierfeldes erstens nach Kantonen und zweitens nach Namen der Lernenden sortiert werden, so dass die Kontrolle für die Kantone erleichtert wird. </t>
  </si>
  <si>
    <r>
      <rPr>
        <b/>
        <sz val="10"/>
        <rFont val="Arial"/>
        <family val="2"/>
      </rPr>
      <t>P</t>
    </r>
    <r>
      <rPr>
        <b/>
        <sz val="10"/>
        <rFont val="Arial"/>
        <family val="2"/>
      </rPr>
      <t>LZ Lehrbetrieb</t>
    </r>
  </si>
  <si>
    <t>Für jedes Lehrjahr werden die Lernenden, die am Stichtag 15. November des entsprechenden Lehrjahres einen gültigen Lehrvertrag haben erfasst (Beispiel: Abrechnung für das Lehrjahr 2017/18: Stichtag 15. November 2017).</t>
  </si>
  <si>
    <t>Version 2021/22</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</si>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</sst>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
    <numFmt numFmtId="166" formatCode="&quot;sFr  &quot;#,##0"/>
  </numFmts>
  <fonts count="40" x14ac:knownFonts="1">
    <font>
      <sz val="10"/>
      <name val="Arial"/>
    </font>
    <font>
      <sz val="10"/>
      <name val="Arial"/>
      <family val="2"/>
    </font>
    <font>
      <sz val="8"/>
      <name val="Arial"/>
      <family val="2"/>
    </font>
    <font>
      <b/>
      <sz val="10"/>
      <name val="Arial"/>
      <family val="2"/>
    </font>
    <font>
      <u/>
      <sz val="10"/>
      <name val="Arial"/>
      <family val="2"/>
    </font>
    <font>
      <sz val="10"/>
      <name val="Arial"/>
      <family val="2"/>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b/>
      <sz val="9"/>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b/>
      <sz val="8"/>
      <name val="Arial"/>
      <family val="2"/>
    </font>
    <font>
      <b/>
      <sz val="18"/>
      <name val="Arial"/>
      <family val="2"/>
    </font>
    <font>
      <b/>
      <sz val="10"/>
      <name val="Arial"/>
      <family val="2"/>
    </font>
    <font>
      <sz val="10"/>
      <name val="Arial"/>
      <family val="2"/>
    </font>
    <font>
      <sz val="8"/>
      <name val="Arial"/>
      <family val="2"/>
    </font>
    <font>
      <sz val="9.5"/>
      <name val="Arial"/>
      <family val="2"/>
    </font>
    <font>
      <sz val="10"/>
      <name val="Arial"/>
      <family val="2"/>
    </font>
    <font>
      <sz val="11"/>
      <color rgb="FF000000"/>
      <name val="Calibri"/>
      <family val="2"/>
    </font>
    <font>
      <sz val="8"/>
      <color rgb="FF000000"/>
      <name val="Tahoma"/>
      <family val="2"/>
    </font>
    <font>
      <b/>
      <sz val="8"/>
      <color rgb="FF000000"/>
      <name val="Tahoma"/>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FFCC"/>
        <bgColor rgb="FF000000"/>
      </patternFill>
    </fill>
  </fills>
  <borders count="51">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style="double">
        <color auto="1"/>
      </left>
      <right style="double">
        <color auto="1"/>
      </right>
      <top style="thin">
        <color auto="1"/>
      </top>
      <bottom style="thin">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50">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164" fontId="5" fillId="0" borderId="0" xfId="0" applyNumberFormat="1" applyFont="1" applyBorder="1"/>
    <xf numFmtId="0" fontId="4" fillId="0" borderId="0" xfId="0" applyFont="1"/>
    <xf numFmtId="0" fontId="6" fillId="0" borderId="0" xfId="0" applyFont="1"/>
    <xf numFmtId="0" fontId="2" fillId="0" borderId="0" xfId="0" applyFont="1"/>
    <xf numFmtId="0" fontId="3" fillId="0" borderId="0" xfId="0" applyFont="1" applyFill="1" applyBorder="1" applyProtection="1"/>
    <xf numFmtId="0" fontId="5" fillId="0" borderId="0" xfId="0" applyFont="1" applyProtection="1"/>
    <xf numFmtId="0" fontId="6" fillId="0" borderId="0" xfId="0" applyNumberFormat="1" applyFont="1" applyFill="1" applyBorder="1" applyAlignment="1" applyProtection="1">
      <alignment horizontal="center"/>
      <protection locked="0"/>
    </xf>
    <xf numFmtId="0" fontId="3" fillId="0" borderId="2" xfId="0" applyFont="1" applyFill="1" applyBorder="1" applyProtection="1"/>
    <xf numFmtId="0" fontId="3" fillId="0" borderId="5" xfId="0" applyFont="1" applyFill="1" applyBorder="1" applyProtection="1"/>
    <xf numFmtId="0" fontId="3" fillId="2" borderId="0" xfId="0" applyFont="1" applyFill="1" applyAlignment="1" applyProtection="1">
      <alignment horizontal="right"/>
      <protection locked="0"/>
    </xf>
    <xf numFmtId="0" fontId="3" fillId="0" borderId="6" xfId="0" applyFont="1" applyFill="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Border="1" applyAlignment="1" applyProtection="1">
      <alignment horizontal="center"/>
    </xf>
    <xf numFmtId="0" fontId="2" fillId="0" borderId="6" xfId="0" applyFont="1" applyBorder="1" applyAlignment="1">
      <alignment horizontal="center"/>
    </xf>
    <xf numFmtId="0" fontId="2" fillId="0" borderId="0" xfId="0" applyFont="1" applyFill="1" applyBorder="1"/>
    <xf numFmtId="0" fontId="1" fillId="0" borderId="0" xfId="0" applyFont="1" applyFill="1" applyBorder="1"/>
    <xf numFmtId="0" fontId="0" fillId="0" borderId="11" xfId="0" applyBorder="1"/>
    <xf numFmtId="0" fontId="0" fillId="0" borderId="3" xfId="0" applyFill="1" applyBorder="1"/>
    <xf numFmtId="0" fontId="0" fillId="0" borderId="12" xfId="0" applyBorder="1"/>
    <xf numFmtId="0" fontId="2" fillId="0" borderId="13" xfId="0" applyFont="1" applyBorder="1" applyAlignment="1">
      <alignment wrapText="1"/>
    </xf>
    <xf numFmtId="0" fontId="6" fillId="0" borderId="0" xfId="0" applyFont="1" applyBorder="1"/>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0" borderId="6" xfId="0" applyFont="1" applyBorder="1" applyAlignment="1">
      <alignment horizontal="center"/>
    </xf>
    <xf numFmtId="0" fontId="1" fillId="0" borderId="19" xfId="0" applyFont="1" applyBorder="1"/>
    <xf numFmtId="0" fontId="1" fillId="3" borderId="20" xfId="0" applyFont="1" applyFill="1" applyBorder="1" applyAlignment="1">
      <alignment horizontal="center"/>
    </xf>
    <xf numFmtId="0" fontId="1" fillId="0" borderId="21" xfId="0" applyFont="1" applyBorder="1"/>
    <xf numFmtId="0" fontId="1" fillId="0" borderId="22" xfId="0" applyFont="1" applyFill="1" applyBorder="1"/>
    <xf numFmtId="0" fontId="1" fillId="3" borderId="11" xfId="0" applyFont="1" applyFill="1" applyBorder="1"/>
    <xf numFmtId="0" fontId="14" fillId="0" borderId="0" xfId="0" applyFont="1"/>
    <xf numFmtId="0" fontId="15" fillId="0" borderId="0" xfId="0" applyFont="1"/>
    <xf numFmtId="0" fontId="14" fillId="0" borderId="0" xfId="0" applyFont="1" applyFill="1" applyBorder="1"/>
    <xf numFmtId="0" fontId="0" fillId="4" borderId="6" xfId="0" applyFill="1" applyBorder="1" applyAlignment="1">
      <alignment horizontal="right"/>
    </xf>
    <xf numFmtId="0" fontId="16" fillId="0" borderId="0" xfId="0" applyFont="1"/>
    <xf numFmtId="0" fontId="0" fillId="4" borderId="23" xfId="0" applyFill="1" applyBorder="1" applyAlignment="1">
      <alignment horizontal="right"/>
    </xf>
    <xf numFmtId="0" fontId="0" fillId="4" borderId="24" xfId="0" applyFill="1" applyBorder="1" applyAlignment="1">
      <alignment horizontal="right"/>
    </xf>
    <xf numFmtId="0" fontId="1" fillId="3" borderId="18" xfId="0" applyFont="1" applyFill="1" applyBorder="1"/>
    <xf numFmtId="0" fontId="3" fillId="4" borderId="23" xfId="0" applyFont="1" applyFill="1" applyBorder="1" applyAlignment="1">
      <alignment horizontal="center" vertical="center"/>
    </xf>
    <xf numFmtId="166" fontId="0" fillId="2" borderId="25" xfId="0" applyNumberFormat="1" applyFill="1" applyBorder="1" applyAlignment="1" applyProtection="1">
      <alignment horizontal="center"/>
      <protection locked="0"/>
    </xf>
    <xf numFmtId="0" fontId="13" fillId="4" borderId="26" xfId="0" applyFont="1" applyFill="1" applyBorder="1" applyAlignment="1">
      <alignment horizontal="right"/>
    </xf>
    <xf numFmtId="0" fontId="17" fillId="0" borderId="0" xfId="0" applyFont="1" applyFill="1" applyBorder="1"/>
    <xf numFmtId="0" fontId="11" fillId="0" borderId="27" xfId="0" applyFont="1" applyBorder="1" applyAlignment="1"/>
    <xf numFmtId="0" fontId="12" fillId="0" borderId="27" xfId="0" applyFont="1" applyBorder="1" applyAlignment="1"/>
    <xf numFmtId="0" fontId="2" fillId="2" borderId="28" xfId="0" applyFont="1" applyFill="1" applyBorder="1" applyAlignment="1" applyProtection="1">
      <alignment horizontal="left"/>
      <protection locked="0"/>
    </xf>
    <xf numFmtId="0" fontId="2" fillId="2" borderId="29" xfId="0" applyFont="1" applyFill="1" applyBorder="1" applyAlignment="1" applyProtection="1">
      <alignment horizontal="left"/>
      <protection locked="0"/>
    </xf>
    <xf numFmtId="0" fontId="0" fillId="0" borderId="0" xfId="0" applyFill="1" applyBorder="1" applyAlignment="1"/>
    <xf numFmtId="0" fontId="3" fillId="2" borderId="0" xfId="0" applyFont="1" applyFill="1" applyProtection="1">
      <protection locked="0"/>
    </xf>
    <xf numFmtId="0" fontId="3" fillId="2" borderId="30" xfId="0" applyNumberFormat="1" applyFont="1" applyFill="1" applyBorder="1" applyAlignment="1" applyProtection="1">
      <alignment horizontal="center" wrapText="1"/>
      <protection locked="0"/>
    </xf>
    <xf numFmtId="0" fontId="3" fillId="2" borderId="31" xfId="0" applyNumberFormat="1" applyFont="1" applyFill="1" applyBorder="1" applyAlignment="1" applyProtection="1">
      <alignment horizontal="center" wrapText="1"/>
      <protection locked="0"/>
    </xf>
    <xf numFmtId="0" fontId="0" fillId="0" borderId="0" xfId="0" applyAlignment="1" applyProtection="1">
      <protection locked="0"/>
    </xf>
    <xf numFmtId="0" fontId="0" fillId="0" borderId="0" xfId="0" applyProtection="1">
      <protection locked="0"/>
    </xf>
    <xf numFmtId="0" fontId="0" fillId="2" borderId="32" xfId="0" applyFill="1" applyBorder="1" applyAlignment="1" applyProtection="1">
      <protection locked="0"/>
    </xf>
    <xf numFmtId="0" fontId="2" fillId="2" borderId="29" xfId="0" applyFont="1" applyFill="1" applyBorder="1" applyAlignment="1" applyProtection="1">
      <protection locked="0"/>
    </xf>
    <xf numFmtId="0" fontId="0" fillId="2" borderId="33" xfId="0" applyFill="1" applyBorder="1" applyAlignment="1" applyProtection="1">
      <protection locked="0"/>
    </xf>
    <xf numFmtId="0" fontId="2" fillId="2" borderId="28" xfId="0" applyFont="1" applyFill="1" applyBorder="1" applyAlignment="1" applyProtection="1">
      <protection locked="0"/>
    </xf>
    <xf numFmtId="0" fontId="0" fillId="0" borderId="0" xfId="0" applyAlignment="1" applyProtection="1"/>
    <xf numFmtId="0" fontId="0" fillId="0" borderId="0" xfId="0" applyProtection="1"/>
    <xf numFmtId="0" fontId="3" fillId="0" borderId="23" xfId="0" applyFont="1" applyFill="1" applyBorder="1" applyAlignment="1" applyProtection="1">
      <alignment horizontal="left"/>
    </xf>
    <xf numFmtId="0" fontId="3" fillId="0" borderId="23" xfId="0" applyFont="1" applyBorder="1" applyAlignment="1" applyProtection="1"/>
    <xf numFmtId="0" fontId="3" fillId="0" borderId="6" xfId="0" applyFont="1" applyFill="1" applyBorder="1" applyAlignment="1" applyProtection="1">
      <alignment horizontal="left"/>
    </xf>
    <xf numFmtId="0" fontId="3" fillId="0" borderId="6" xfId="0" applyFont="1" applyBorder="1" applyAlignment="1" applyProtection="1"/>
    <xf numFmtId="0" fontId="3" fillId="0" borderId="0" xfId="0" applyFont="1" applyFill="1" applyBorder="1" applyAlignment="1">
      <alignment horizontal="center"/>
    </xf>
    <xf numFmtId="0" fontId="5" fillId="0" borderId="0" xfId="0" applyFont="1" applyFill="1" applyBorder="1" applyAlignment="1" applyProtection="1">
      <alignment horizontal="center"/>
    </xf>
    <xf numFmtId="3"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Fill="1" applyBorder="1" applyProtection="1"/>
    <xf numFmtId="0" fontId="5" fillId="0" borderId="0" xfId="0" applyFont="1" applyFill="1"/>
    <xf numFmtId="0" fontId="19" fillId="0" borderId="0" xfId="0" applyFont="1" applyAlignment="1" applyProtection="1"/>
    <xf numFmtId="0" fontId="20" fillId="0" borderId="0" xfId="0" applyFont="1" applyAlignment="1" applyProtection="1"/>
    <xf numFmtId="0" fontId="20" fillId="0" borderId="0" xfId="0" applyFont="1" applyProtection="1"/>
    <xf numFmtId="0" fontId="3" fillId="0" borderId="0" xfId="0" applyFont="1" applyBorder="1" applyAlignment="1" applyProtection="1">
      <alignment horizontal="center" wrapText="1"/>
      <protection locked="0"/>
    </xf>
    <xf numFmtId="0" fontId="21"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0" xfId="0" applyFill="1" applyBorder="1"/>
    <xf numFmtId="0" fontId="0" fillId="0" borderId="0" xfId="0" applyFill="1"/>
    <xf numFmtId="0" fontId="0" fillId="0" borderId="34" xfId="0" applyFill="1" applyBorder="1"/>
    <xf numFmtId="0" fontId="0" fillId="0" borderId="0" xfId="0" applyFill="1" applyBorder="1" applyAlignment="1">
      <alignment horizontal="center"/>
    </xf>
    <xf numFmtId="0" fontId="22" fillId="0" borderId="0" xfId="0" applyFont="1"/>
    <xf numFmtId="0" fontId="23" fillId="0" borderId="0" xfId="0" applyFont="1"/>
    <xf numFmtId="0" fontId="24" fillId="0" borderId="0" xfId="0" applyFont="1"/>
    <xf numFmtId="0" fontId="25" fillId="0" borderId="0" xfId="0" applyFont="1"/>
    <xf numFmtId="0" fontId="22" fillId="0" borderId="0" xfId="0" applyFont="1" applyAlignment="1" applyProtection="1"/>
    <xf numFmtId="0" fontId="23" fillId="0" borderId="0" xfId="0" applyFont="1" applyAlignment="1" applyProtection="1"/>
    <xf numFmtId="0" fontId="23" fillId="0" borderId="0" xfId="0" applyFont="1" applyProtection="1"/>
    <xf numFmtId="0" fontId="0" fillId="0" borderId="0" xfId="0" applyBorder="1" applyProtection="1">
      <protection locked="0"/>
    </xf>
    <xf numFmtId="0" fontId="26" fillId="0" borderId="0" xfId="0" applyFont="1" applyAlignment="1">
      <alignment horizontal="left" wrapText="1"/>
    </xf>
    <xf numFmtId="0" fontId="1" fillId="0" borderId="0" xfId="0" applyFont="1" applyAlignment="1">
      <alignment horizontal="left"/>
    </xf>
    <xf numFmtId="0" fontId="0" fillId="0" borderId="0" xfId="0" applyAlignment="1"/>
    <xf numFmtId="0" fontId="3" fillId="0" borderId="28" xfId="0" applyFont="1" applyBorder="1" applyAlignment="1" applyProtection="1">
      <alignment horizontal="center"/>
    </xf>
    <xf numFmtId="0" fontId="3" fillId="0" borderId="35" xfId="0" applyFont="1" applyBorder="1" applyAlignment="1" applyProtection="1">
      <alignment horizontal="center"/>
    </xf>
    <xf numFmtId="164" fontId="5" fillId="3" borderId="36" xfId="0" applyNumberFormat="1" applyFont="1" applyFill="1" applyBorder="1" applyAlignment="1" applyProtection="1"/>
    <xf numFmtId="0" fontId="26" fillId="0" borderId="19" xfId="0" applyFont="1" applyBorder="1" applyAlignment="1">
      <alignment horizontal="left" wrapText="1"/>
    </xf>
    <xf numFmtId="0" fontId="27" fillId="0" borderId="19" xfId="0" applyFont="1" applyBorder="1" applyAlignment="1">
      <alignment horizontal="left" wrapText="1"/>
    </xf>
    <xf numFmtId="0" fontId="26" fillId="0" borderId="21" xfId="0" applyFont="1" applyBorder="1" applyAlignment="1">
      <alignment horizontal="left" wrapText="1"/>
    </xf>
    <xf numFmtId="0" fontId="3" fillId="2" borderId="0" xfId="0" applyFont="1" applyFill="1" applyAlignment="1">
      <alignment horizontal="left"/>
    </xf>
    <xf numFmtId="0" fontId="29" fillId="0" borderId="0" xfId="0" applyFont="1"/>
    <xf numFmtId="0" fontId="3" fillId="0" borderId="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1" fillId="0" borderId="0" xfId="0" applyFont="1" applyAlignment="1" applyProtection="1"/>
    <xf numFmtId="164" fontId="5" fillId="3" borderId="38" xfId="0" applyNumberFormat="1" applyFont="1" applyFill="1" applyBorder="1" applyAlignment="1" applyProtection="1"/>
    <xf numFmtId="0" fontId="34" fillId="0" borderId="0" xfId="0" applyFont="1"/>
    <xf numFmtId="0" fontId="33" fillId="0" borderId="0" xfId="0" applyFont="1" applyFill="1" applyBorder="1"/>
    <xf numFmtId="3" fontId="0" fillId="3" borderId="39" xfId="0" applyNumberFormat="1" applyFill="1" applyBorder="1" applyAlignment="1">
      <alignment vertical="center"/>
    </xf>
    <xf numFmtId="3" fontId="13" fillId="3" borderId="39"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3" xfId="0" applyNumberFormat="1" applyFont="1" applyFill="1" applyBorder="1" applyAlignment="1">
      <alignment vertical="center"/>
    </xf>
    <xf numFmtId="3" fontId="13" fillId="3" borderId="26" xfId="0" applyNumberFormat="1" applyFont="1" applyFill="1" applyBorder="1" applyAlignment="1">
      <alignment vertical="center"/>
    </xf>
    <xf numFmtId="0" fontId="32" fillId="0" borderId="23" xfId="0" applyFont="1" applyBorder="1" applyAlignment="1" applyProtection="1">
      <alignment horizontal="center" vertical="center" wrapText="1"/>
      <protection locked="0"/>
    </xf>
    <xf numFmtId="0" fontId="23" fillId="0" borderId="0" xfId="0" applyFont="1" applyAlignment="1" applyProtection="1">
      <alignment horizontal="center"/>
    </xf>
    <xf numFmtId="0" fontId="20" fillId="0" borderId="0" xfId="0" applyFont="1" applyAlignment="1" applyProtection="1">
      <alignment horizontal="center"/>
    </xf>
    <xf numFmtId="0" fontId="0" fillId="0" borderId="0" xfId="0" applyAlignment="1" applyProtection="1">
      <alignment horizontal="center"/>
    </xf>
    <xf numFmtId="0" fontId="2" fillId="2" borderId="29"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0" fillId="0" borderId="0" xfId="0" applyAlignment="1" applyProtection="1">
      <alignment horizontal="center"/>
      <protection locked="0"/>
    </xf>
    <xf numFmtId="0" fontId="37" fillId="0" borderId="0" xfId="0" applyFont="1"/>
    <xf numFmtId="165" fontId="0" fillId="3" borderId="39" xfId="0" applyNumberFormat="1" applyFill="1" applyBorder="1" applyAlignment="1">
      <alignment vertical="center"/>
    </xf>
    <xf numFmtId="165" fontId="13" fillId="3" borderId="39" xfId="0" applyNumberFormat="1" applyFont="1" applyFill="1" applyBorder="1" applyAlignment="1">
      <alignment vertical="center"/>
    </xf>
    <xf numFmtId="165" fontId="13" fillId="3" borderId="24"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3" xfId="0" applyNumberFormat="1" applyFont="1" applyFill="1" applyBorder="1" applyAlignment="1">
      <alignment vertical="center"/>
    </xf>
    <xf numFmtId="165" fontId="13" fillId="3" borderId="26" xfId="0" applyNumberFormat="1" applyFont="1" applyFill="1" applyBorder="1" applyAlignment="1">
      <alignment vertical="center"/>
    </xf>
    <xf numFmtId="0" fontId="1" fillId="3" borderId="22" xfId="0" applyFont="1" applyFill="1" applyBorder="1" applyAlignment="1">
      <alignment horizontal="center"/>
    </xf>
    <xf numFmtId="0" fontId="0" fillId="0" borderId="0" xfId="0" applyFont="1"/>
    <xf numFmtId="0" fontId="3" fillId="0" borderId="4" xfId="0" applyFont="1" applyBorder="1"/>
    <xf numFmtId="164" fontId="5" fillId="3" borderId="16" xfId="0" applyNumberFormat="1" applyFont="1" applyFill="1" applyBorder="1" applyAlignment="1" applyProtection="1"/>
    <xf numFmtId="164" fontId="5" fillId="3" borderId="40" xfId="0" applyNumberFormat="1" applyFont="1" applyFill="1" applyBorder="1" applyAlignment="1" applyProtection="1"/>
    <xf numFmtId="0" fontId="3" fillId="0" borderId="41" xfId="0" applyFont="1" applyBorder="1" applyAlignment="1" applyProtection="1">
      <alignment horizontal="center"/>
    </xf>
    <xf numFmtId="164" fontId="5" fillId="3" borderId="4" xfId="0" applyNumberFormat="1" applyFont="1" applyFill="1" applyBorder="1" applyAlignment="1" applyProtection="1"/>
    <xf numFmtId="0" fontId="3"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164" fontId="3" fillId="3" borderId="6" xfId="0" applyNumberFormat="1" applyFont="1" applyFill="1" applyBorder="1" applyAlignment="1" applyProtection="1"/>
    <xf numFmtId="164" fontId="5" fillId="3" borderId="42" xfId="0" applyNumberFormat="1" applyFont="1" applyFill="1" applyBorder="1" applyAlignment="1" applyProtection="1"/>
    <xf numFmtId="0" fontId="35" fillId="0" borderId="0" xfId="0" applyFont="1" applyAlignment="1">
      <alignment horizontal="justify" vertical="center"/>
    </xf>
    <xf numFmtId="0" fontId="3" fillId="0" borderId="43" xfId="0" applyFont="1" applyBorder="1" applyAlignment="1">
      <alignment horizontal="center"/>
    </xf>
    <xf numFmtId="0" fontId="3" fillId="0" borderId="44" xfId="0" applyFont="1" applyBorder="1" applyAlignment="1">
      <alignment horizontal="center"/>
    </xf>
    <xf numFmtId="0" fontId="0" fillId="2" borderId="7" xfId="0" applyFont="1" applyFill="1" applyBorder="1" applyAlignment="1" applyProtection="1">
      <alignment horizontal="left"/>
      <protection locked="0"/>
    </xf>
    <xf numFmtId="0" fontId="0" fillId="2" borderId="29"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0" fontId="0" fillId="2" borderId="32" xfId="0" applyFont="1" applyFill="1" applyBorder="1" applyAlignment="1" applyProtection="1">
      <protection locked="0"/>
    </xf>
    <xf numFmtId="0" fontId="0" fillId="2" borderId="29" xfId="0" applyFont="1" applyFill="1" applyBorder="1" applyAlignment="1" applyProtection="1">
      <protection locked="0"/>
    </xf>
    <xf numFmtId="0" fontId="0" fillId="2" borderId="29" xfId="0"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0" fillId="2" borderId="28"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33" xfId="0" applyFont="1" applyFill="1" applyBorder="1" applyAlignment="1" applyProtection="1">
      <protection locked="0"/>
    </xf>
    <xf numFmtId="0" fontId="0" fillId="2" borderId="28" xfId="0" applyFont="1" applyFill="1" applyBorder="1" applyAlignment="1" applyProtection="1">
      <protection locked="0"/>
    </xf>
    <xf numFmtId="0" fontId="0" fillId="2" borderId="28" xfId="0" applyFont="1" applyFill="1" applyBorder="1" applyAlignment="1" applyProtection="1">
      <alignment horizontal="center"/>
      <protection locked="0"/>
    </xf>
    <xf numFmtId="1" fontId="2" fillId="3" borderId="20" xfId="0" applyNumberFormat="1" applyFont="1" applyFill="1" applyBorder="1" applyAlignment="1">
      <alignment horizontal="center"/>
    </xf>
    <xf numFmtId="1" fontId="2" fillId="3" borderId="45"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19" xfId="0" applyNumberFormat="1" applyFont="1" applyFill="1" applyBorder="1" applyAlignment="1" applyProtection="1">
      <alignment horizontal="center"/>
      <protection locked="0"/>
    </xf>
    <xf numFmtId="1" fontId="2" fillId="2" borderId="21" xfId="0" applyNumberFormat="1" applyFont="1" applyFill="1" applyBorder="1" applyAlignment="1" applyProtection="1">
      <alignment horizontal="center"/>
      <protection locked="0"/>
    </xf>
    <xf numFmtId="3" fontId="5" fillId="3" borderId="46" xfId="0" applyNumberFormat="1" applyFont="1" applyFill="1" applyBorder="1" applyAlignment="1" applyProtection="1">
      <alignment horizontal="center"/>
    </xf>
    <xf numFmtId="3" fontId="5" fillId="3" borderId="40" xfId="0" applyNumberFormat="1" applyFont="1" applyFill="1" applyBorder="1" applyAlignment="1" applyProtection="1">
      <alignment horizontal="center"/>
    </xf>
    <xf numFmtId="3" fontId="3" fillId="3" borderId="6" xfId="0" applyNumberFormat="1" applyFont="1" applyFill="1" applyBorder="1" applyAlignment="1" applyProtection="1">
      <alignment horizontal="center"/>
    </xf>
    <xf numFmtId="0" fontId="28" fillId="5" borderId="19" xfId="0" applyFont="1" applyFill="1" applyBorder="1" applyAlignment="1">
      <alignment horizontal="left" wrapText="1"/>
    </xf>
    <xf numFmtId="0" fontId="22" fillId="5" borderId="37" xfId="0" applyFont="1" applyFill="1" applyBorder="1" applyAlignment="1">
      <alignment horizontal="left" wrapText="1"/>
    </xf>
    <xf numFmtId="0" fontId="36" fillId="0" borderId="0" xfId="0" quotePrefix="1" applyFont="1"/>
    <xf numFmtId="0" fontId="2" fillId="7" borderId="41" xfId="0" applyFont="1" applyFill="1" applyBorder="1" applyProtection="1">
      <protection locked="0"/>
    </xf>
    <xf numFmtId="0" fontId="2" fillId="7" borderId="47" xfId="0" applyFont="1" applyFill="1" applyBorder="1" applyAlignment="1" applyProtection="1">
      <alignment horizontal="center"/>
      <protection locked="0"/>
    </xf>
    <xf numFmtId="0" fontId="23" fillId="0" borderId="0" xfId="0" applyFont="1" applyAlignment="1" applyProtection="1">
      <protection locked="0"/>
    </xf>
    <xf numFmtId="0" fontId="23" fillId="0" borderId="0" xfId="0" applyFont="1" applyProtection="1">
      <protection locked="0"/>
    </xf>
    <xf numFmtId="0" fontId="20" fillId="0" borderId="0" xfId="0" applyFont="1" applyAlignment="1" applyProtection="1">
      <protection locked="0"/>
    </xf>
    <xf numFmtId="0" fontId="20" fillId="0" borderId="0" xfId="0" applyFont="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3" fillId="0" borderId="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2" fillId="7" borderId="29" xfId="0" applyFont="1" applyFill="1" applyBorder="1" applyProtection="1">
      <protection locked="0"/>
    </xf>
    <xf numFmtId="0" fontId="2" fillId="7" borderId="7" xfId="0" applyFont="1" applyFill="1" applyBorder="1" applyAlignment="1" applyProtection="1">
      <alignment horizontal="center"/>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1" fillId="6" borderId="0" xfId="0" applyFont="1" applyFill="1" applyAlignment="1">
      <alignment horizontal="center"/>
    </xf>
    <xf numFmtId="0" fontId="0" fillId="2" borderId="1" xfId="0" applyFill="1" applyBorder="1" applyProtection="1">
      <protection locked="0"/>
    </xf>
    <xf numFmtId="0" fontId="0" fillId="2" borderId="2" xfId="0" applyFill="1" applyBorder="1" applyProtection="1">
      <protection locked="0"/>
    </xf>
    <xf numFmtId="0" fontId="0" fillId="2" borderId="30" xfId="0" applyFill="1" applyBorder="1" applyProtection="1">
      <protection locked="0"/>
    </xf>
    <xf numFmtId="0" fontId="0" fillId="2" borderId="3" xfId="0"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31" xfId="0" applyFill="1" applyBorder="1" applyProtection="1">
      <protection locked="0"/>
    </xf>
    <xf numFmtId="0" fontId="8" fillId="2" borderId="5" xfId="1" applyFill="1" applyBorder="1" applyAlignment="1" applyProtection="1">
      <protection locked="0"/>
    </xf>
    <xf numFmtId="0" fontId="0" fillId="2" borderId="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11" fillId="0" borderId="4" xfId="0" applyFont="1" applyBorder="1" applyAlignment="1">
      <alignment horizontal="left"/>
    </xf>
    <xf numFmtId="0" fontId="11" fillId="0" borderId="5" xfId="0" applyFont="1" applyBorder="1" applyAlignment="1">
      <alignment horizontal="left"/>
    </xf>
    <xf numFmtId="0" fontId="11" fillId="0" borderId="31" xfId="0" applyFont="1" applyBorder="1" applyAlignment="1">
      <alignment horizontal="left"/>
    </xf>
    <xf numFmtId="0" fontId="0" fillId="2" borderId="0" xfId="0" applyFont="1" applyFill="1" applyProtection="1">
      <protection locked="0"/>
    </xf>
    <xf numFmtId="0" fontId="5" fillId="2" borderId="0" xfId="0" applyFont="1" applyFill="1" applyProtection="1">
      <protection locked="0"/>
    </xf>
    <xf numFmtId="0" fontId="2" fillId="0" borderId="23" xfId="0" applyFont="1" applyBorder="1" applyAlignment="1">
      <alignment horizontal="center"/>
    </xf>
    <xf numFmtId="0" fontId="0" fillId="0" borderId="24" xfId="0" applyBorder="1" applyAlignment="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5" xfId="0" applyFont="1" applyFill="1" applyBorder="1" applyProtection="1">
      <protection locked="0"/>
    </xf>
    <xf numFmtId="0" fontId="1" fillId="2" borderId="31" xfId="0" applyFont="1" applyFill="1" applyBorder="1" applyProtection="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4" xfId="0" applyNumberFormat="1" applyFon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1" fontId="0" fillId="2" borderId="45" xfId="0" applyNumberFormat="1" applyFill="1" applyBorder="1" applyAlignment="1" applyProtection="1">
      <alignment horizontal="center"/>
      <protection locked="0"/>
    </xf>
    <xf numFmtId="0" fontId="1" fillId="3" borderId="34" xfId="0" applyFont="1" applyFill="1" applyBorder="1" applyAlignment="1">
      <alignment horizontal="center"/>
    </xf>
    <xf numFmtId="0" fontId="1" fillId="3" borderId="20" xfId="0" applyFont="1" applyFill="1" applyBorder="1" applyAlignment="1">
      <alignment horizontal="center"/>
    </xf>
    <xf numFmtId="0" fontId="1" fillId="3" borderId="35" xfId="0" applyFont="1" applyFill="1" applyBorder="1" applyAlignment="1">
      <alignment horizontal="center"/>
    </xf>
    <xf numFmtId="0" fontId="1" fillId="3" borderId="45" xfId="0" applyFont="1" applyFill="1" applyBorder="1" applyAlignment="1">
      <alignment horizontal="center"/>
    </xf>
    <xf numFmtId="0" fontId="3" fillId="4" borderId="23" xfId="0" applyFont="1" applyFill="1" applyBorder="1" applyAlignment="1">
      <alignment horizontal="center" vertical="top"/>
    </xf>
    <xf numFmtId="0" fontId="3" fillId="4" borderId="48" xfId="0" applyFont="1" applyFill="1" applyBorder="1" applyAlignment="1">
      <alignment horizontal="center" vertical="top"/>
    </xf>
    <xf numFmtId="0" fontId="3" fillId="4" borderId="24"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1" fillId="0" borderId="23" xfId="0" applyFont="1" applyBorder="1" applyAlignment="1">
      <alignment horizontal="center"/>
    </xf>
    <xf numFmtId="0" fontId="1" fillId="0" borderId="24" xfId="0" applyFont="1" applyBorder="1" applyAlignment="1">
      <alignment horizontal="center"/>
    </xf>
    <xf numFmtId="0" fontId="1" fillId="3" borderId="49" xfId="0" applyFont="1" applyFill="1" applyBorder="1" applyAlignment="1">
      <alignment horizontal="center"/>
    </xf>
    <xf numFmtId="0" fontId="1" fillId="3" borderId="50" xfId="0" applyFont="1" applyFill="1" applyBorder="1" applyAlignment="1">
      <alignment horizontal="center"/>
    </xf>
    <xf numFmtId="0" fontId="0" fillId="3" borderId="23" xfId="0" applyNumberFormat="1" applyFill="1" applyBorder="1" applyAlignment="1" applyProtection="1">
      <alignment horizontal="left"/>
    </xf>
    <xf numFmtId="0" fontId="0" fillId="3" borderId="48" xfId="0" applyNumberFormat="1" applyFill="1" applyBorder="1" applyAlignment="1" applyProtection="1">
      <alignment horizontal="left"/>
    </xf>
    <xf numFmtId="0" fontId="0" fillId="0" borderId="48" xfId="0" applyBorder="1" applyAlignment="1" applyProtection="1">
      <alignment horizontal="left"/>
    </xf>
    <xf numFmtId="0" fontId="0" fillId="0" borderId="24" xfId="0" applyBorder="1" applyAlignment="1" applyProtection="1">
      <alignment horizontal="left"/>
    </xf>
    <xf numFmtId="0" fontId="0" fillId="3" borderId="23" xfId="0" applyFill="1" applyBorder="1" applyAlignment="1" applyProtection="1">
      <alignment horizontal="left"/>
    </xf>
    <xf numFmtId="0" fontId="0" fillId="3" borderId="48" xfId="0" applyFill="1" applyBorder="1" applyAlignment="1" applyProtection="1">
      <alignment horizontal="left"/>
    </xf>
  </cellXfs>
  <cellStyles count="2">
    <cellStyle name="Lien hypertexte" xfId="1" builtinId="8"/>
    <cellStyle name="Normal"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H$55"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355600</xdr:colOff>
      <xdr:row>53</xdr:row>
      <xdr:rowOff>25400</xdr:rowOff>
    </xdr:from>
    <xdr:to>
      <xdr:col>7</xdr:col>
      <xdr:colOff>508000</xdr:colOff>
      <xdr:row>56</xdr:row>
      <xdr:rowOff>101600</xdr:rowOff>
    </xdr:to>
    <xdr:sp macro="" textlink="">
      <xdr:nvSpPr>
        <xdr:cNvPr id="11918" name="Rectangle 7">
          <a:extLst>
            <a:ext uri="{FF2B5EF4-FFF2-40B4-BE49-F238E27FC236}">
              <a16:creationId xmlns:a16="http://schemas.microsoft.com/office/drawing/2014/main" id="{00000000-0008-0000-0100-00008E2E0000}"/>
            </a:ext>
          </a:extLst>
        </xdr:cNvPr>
        <xdr:cNvSpPr>
          <a:spLocks noChangeArrowheads="1"/>
        </xdr:cNvSpPr>
      </xdr:nvSpPr>
      <xdr:spPr bwMode="auto">
        <a:xfrm>
          <a:off x="6223000" y="8750300"/>
          <a:ext cx="1092200" cy="495300"/>
        </a:xfrm>
        <a:prstGeom prst="rect">
          <a:avLst/>
        </a:prstGeom>
        <a:solidFill>
          <a:srgbClr val="CCFFFF"/>
        </a:solidFill>
        <a:ln w="1905">
          <a:solidFill>
            <a:srgbClr val="000000"/>
          </a:solidFill>
          <a:miter lim="800000"/>
          <a:headEnd/>
          <a:tailEnd/>
        </a:ln>
      </xdr:spPr>
      <xdr:txBody>
        <a:bodyPr rtlCol="0"/>
        <a:lstStyle/>
        <a:p>
          <a:pPr algn="ctr"/>
          <a:endParaRPr lang="de-DE"/>
        </a:p>
      </xdr:txBody>
    </xdr:sp>
    <xdr:clientData/>
  </xdr:twoCellAnchor>
  <mc:AlternateContent xmlns:mc="http://schemas.openxmlformats.org/markup-compatibility/2006">
    <mc:Choice xmlns:a14="http://schemas.microsoft.com/office/drawing/2010/main" Requires="a14">
      <xdr:twoCellAnchor editAs="absolute">
        <xdr:from>
          <xdr:col>6</xdr:col>
          <xdr:colOff>901700</xdr:colOff>
          <xdr:row>54</xdr:row>
          <xdr:rowOff>12700</xdr:rowOff>
        </xdr:from>
        <xdr:to>
          <xdr:col>7</xdr:col>
          <xdr:colOff>431800</xdr:colOff>
          <xdr:row>56</xdr:row>
          <xdr:rowOff>38100</xdr:rowOff>
        </xdr:to>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368300</xdr:colOff>
          <xdr:row>54</xdr:row>
          <xdr:rowOff>0</xdr:rowOff>
        </xdr:from>
        <xdr:to>
          <xdr:col>6</xdr:col>
          <xdr:colOff>927100</xdr:colOff>
          <xdr:row>56</xdr:row>
          <xdr:rowOff>12700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Nein</a:t>
              </a:r>
            </a:p>
          </xdr:txBody>
        </xdr:sp>
        <xdr:clientData fLocksWithSheet="0"/>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49"/>
  <sheetViews>
    <sheetView tabSelected="1" zoomScale="125" zoomScaleNormal="125" zoomScalePageLayoutView="125" workbookViewId="0">
      <selection activeCell="A2" sqref="A2"/>
    </sheetView>
  </sheetViews>
  <sheetFormatPr baseColWidth="10" defaultColWidth="102.5" defaultRowHeight="14" x14ac:dyDescent="0.15"/>
  <cols>
    <col min="1" max="1" width="102.5" style="108" customWidth="1"/>
    <col min="2" max="2" width="32.5" style="108" customWidth="1"/>
    <col min="3" max="3" width="18.33203125" style="108" customWidth="1"/>
    <col min="4" max="16384" width="102.5" style="108"/>
  </cols>
  <sheetData>
    <row r="1" spans="1:3" ht="48.75" customHeight="1" x14ac:dyDescent="0.25">
      <c r="A1" s="183" t="s">
        <v>82</v>
      </c>
    </row>
    <row r="2" spans="1:3" ht="15" x14ac:dyDescent="0.15">
      <c r="A2" s="115" t="s">
        <v>126</v>
      </c>
    </row>
    <row r="3" spans="1:3" x14ac:dyDescent="0.15">
      <c r="A3" s="114"/>
    </row>
    <row r="4" spans="1:3" ht="60" x14ac:dyDescent="0.15">
      <c r="A4" s="114" t="s">
        <v>108</v>
      </c>
    </row>
    <row r="5" spans="1:3" x14ac:dyDescent="0.15">
      <c r="A5" s="114"/>
    </row>
    <row r="6" spans="1:3" ht="30" x14ac:dyDescent="0.15">
      <c r="A6" s="114" t="s">
        <v>121</v>
      </c>
    </row>
    <row r="7" spans="1:3" x14ac:dyDescent="0.15">
      <c r="A7" s="114"/>
    </row>
    <row r="8" spans="1:3" ht="17" x14ac:dyDescent="0.2">
      <c r="A8" s="182" t="s">
        <v>62</v>
      </c>
    </row>
    <row r="9" spans="1:3" ht="30" x14ac:dyDescent="0.15">
      <c r="A9" s="115" t="s">
        <v>104</v>
      </c>
    </row>
    <row r="10" spans="1:3" ht="15" x14ac:dyDescent="0.15">
      <c r="A10" s="115" t="s">
        <v>68</v>
      </c>
    </row>
    <row r="11" spans="1:3" ht="30" x14ac:dyDescent="0.15">
      <c r="A11" s="114" t="s">
        <v>105</v>
      </c>
    </row>
    <row r="12" spans="1:3" x14ac:dyDescent="0.15">
      <c r="A12" s="114"/>
    </row>
    <row r="13" spans="1:3" ht="45" x14ac:dyDescent="0.15">
      <c r="A13" s="115" t="s">
        <v>122</v>
      </c>
    </row>
    <row r="14" spans="1:3" x14ac:dyDescent="0.15">
      <c r="A14" s="114"/>
    </row>
    <row r="15" spans="1:3" ht="30" x14ac:dyDescent="0.15">
      <c r="A15" s="115" t="s">
        <v>101</v>
      </c>
      <c r="C15" s="159"/>
    </row>
    <row r="16" spans="1:3" ht="15" x14ac:dyDescent="0.15">
      <c r="A16" s="114" t="s">
        <v>109</v>
      </c>
    </row>
    <row r="17" spans="1:1" x14ac:dyDescent="0.15">
      <c r="A17" s="114"/>
    </row>
    <row r="18" spans="1:1" ht="30" x14ac:dyDescent="0.15">
      <c r="A18" s="115" t="s">
        <v>110</v>
      </c>
    </row>
    <row r="19" spans="1:1" x14ac:dyDescent="0.15">
      <c r="A19" s="114"/>
    </row>
    <row r="20" spans="1:1" ht="15" x14ac:dyDescent="0.15">
      <c r="A20" s="115" t="s">
        <v>111</v>
      </c>
    </row>
    <row r="21" spans="1:1" ht="30" x14ac:dyDescent="0.15">
      <c r="A21" s="114" t="s">
        <v>80</v>
      </c>
    </row>
    <row r="22" spans="1:1" ht="60" x14ac:dyDescent="0.15">
      <c r="A22" s="114" t="s">
        <v>100</v>
      </c>
    </row>
    <row r="23" spans="1:1" x14ac:dyDescent="0.15">
      <c r="A23" s="114"/>
    </row>
    <row r="24" spans="1:1" ht="15" x14ac:dyDescent="0.15">
      <c r="A24" s="115" t="s">
        <v>0</v>
      </c>
    </row>
    <row r="25" spans="1:1" ht="45" x14ac:dyDescent="0.15">
      <c r="A25" s="114" t="s">
        <v>113</v>
      </c>
    </row>
    <row r="26" spans="1:1" ht="30" x14ac:dyDescent="0.15">
      <c r="A26" s="114" t="s">
        <v>114</v>
      </c>
    </row>
    <row r="27" spans="1:1" x14ac:dyDescent="0.15">
      <c r="A27" s="114"/>
    </row>
    <row r="28" spans="1:1" ht="15" x14ac:dyDescent="0.15">
      <c r="A28" s="115" t="s">
        <v>1</v>
      </c>
    </row>
    <row r="29" spans="1:1" ht="30" x14ac:dyDescent="0.15">
      <c r="A29" s="114" t="s">
        <v>49</v>
      </c>
    </row>
    <row r="30" spans="1:1" x14ac:dyDescent="0.15">
      <c r="A30" s="115"/>
    </row>
    <row r="31" spans="1:1" ht="15" x14ac:dyDescent="0.15">
      <c r="A31" s="115" t="s">
        <v>50</v>
      </c>
    </row>
    <row r="32" spans="1:1" ht="45" x14ac:dyDescent="0.15">
      <c r="A32" s="114" t="s">
        <v>123</v>
      </c>
    </row>
    <row r="33" spans="1:1" x14ac:dyDescent="0.15">
      <c r="A33" s="114"/>
    </row>
    <row r="34" spans="1:1" ht="17" x14ac:dyDescent="0.2">
      <c r="A34" s="182" t="s">
        <v>40</v>
      </c>
    </row>
    <row r="35" spans="1:1" ht="45" x14ac:dyDescent="0.15">
      <c r="A35" s="114" t="s">
        <v>69</v>
      </c>
    </row>
    <row r="36" spans="1:1" x14ac:dyDescent="0.15">
      <c r="A36" s="114"/>
    </row>
    <row r="37" spans="1:1" ht="30" x14ac:dyDescent="0.15">
      <c r="A37" s="114" t="s">
        <v>83</v>
      </c>
    </row>
    <row r="38" spans="1:1" x14ac:dyDescent="0.15">
      <c r="A38" s="114"/>
    </row>
    <row r="39" spans="1:1" ht="45" x14ac:dyDescent="0.15">
      <c r="A39" s="114" t="s">
        <v>115</v>
      </c>
    </row>
    <row r="40" spans="1:1" x14ac:dyDescent="0.15">
      <c r="A40" s="114"/>
    </row>
    <row r="41" spans="1:1" ht="17" x14ac:dyDescent="0.2">
      <c r="A41" s="182" t="s">
        <v>81</v>
      </c>
    </row>
    <row r="42" spans="1:1" ht="30" x14ac:dyDescent="0.15">
      <c r="A42" s="114" t="s">
        <v>125</v>
      </c>
    </row>
    <row r="43" spans="1:1" ht="15" x14ac:dyDescent="0.15">
      <c r="A43" s="114" t="s">
        <v>84</v>
      </c>
    </row>
    <row r="44" spans="1:1" ht="15" x14ac:dyDescent="0.15">
      <c r="A44" s="114" t="s">
        <v>85</v>
      </c>
    </row>
    <row r="45" spans="1:1" ht="30" x14ac:dyDescent="0.15">
      <c r="A45" s="114" t="s">
        <v>102</v>
      </c>
    </row>
    <row r="46" spans="1:1" ht="45" x14ac:dyDescent="0.15">
      <c r="A46" s="114" t="s">
        <v>116</v>
      </c>
    </row>
    <row r="47" spans="1:1" ht="30" x14ac:dyDescent="0.15">
      <c r="A47" s="114" t="s">
        <v>103</v>
      </c>
    </row>
    <row r="48" spans="1:1" x14ac:dyDescent="0.15">
      <c r="A48" s="114"/>
    </row>
    <row r="49" spans="1:1" x14ac:dyDescent="0.15">
      <c r="A49" s="116"/>
    </row>
  </sheetData>
  <sheetProtection algorithmName="SHA-512" hashValue="VfIciBQ375458R4dYHqS+XV36M5zH9dfVL/5z/prUzjvxJk/Fex9AGF7RxDCZ2dC3dp96cLr/nYg/ES7RwC9TA==" saltValue="+mtzsSx54YSdGe9wgAfF4Q==" spinCount="100000"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K74"/>
  <sheetViews>
    <sheetView workbookViewId="0">
      <selection activeCell="C5" sqref="C5"/>
    </sheetView>
  </sheetViews>
  <sheetFormatPr baseColWidth="10" defaultRowHeight="13" x14ac:dyDescent="0.15"/>
  <cols>
    <col min="1" max="1" width="14" customWidth="1"/>
    <col min="2" max="2" width="14.83203125" customWidth="1"/>
    <col min="3" max="3" width="13" customWidth="1"/>
    <col min="4" max="4" width="12" customWidth="1"/>
    <col min="6" max="7" width="12.33203125" customWidth="1"/>
    <col min="8" max="8" width="13" customWidth="1"/>
    <col min="9" max="9" width="4.6640625" customWidth="1"/>
  </cols>
  <sheetData>
    <row r="1" spans="1:8" s="101" customFormat="1" ht="22.5" customHeight="1" x14ac:dyDescent="0.25">
      <c r="A1" s="100" t="s">
        <v>61</v>
      </c>
    </row>
    <row r="2" spans="1:8" s="103" customFormat="1" ht="22.5" customHeight="1" x14ac:dyDescent="0.2">
      <c r="A2" s="102" t="s">
        <v>2</v>
      </c>
    </row>
    <row r="3" spans="1:8" s="93" customFormat="1" ht="22.5" customHeight="1" x14ac:dyDescent="0.2"/>
    <row r="4" spans="1:8" ht="15" customHeight="1" x14ac:dyDescent="0.15">
      <c r="A4" s="117" t="s">
        <v>87</v>
      </c>
      <c r="B4" s="68"/>
      <c r="C4" s="200" t="s">
        <v>127</v>
      </c>
      <c r="F4" s="109" t="s">
        <v>5</v>
      </c>
      <c r="G4" s="109"/>
      <c r="H4" s="20"/>
    </row>
    <row r="5" spans="1:8" x14ac:dyDescent="0.15">
      <c r="A5" s="7"/>
    </row>
    <row r="6" spans="1:8" x14ac:dyDescent="0.15">
      <c r="A6" s="149" t="s">
        <v>95</v>
      </c>
      <c r="B6" s="14"/>
      <c r="C6" s="14"/>
      <c r="D6" s="14"/>
      <c r="E6" s="149" t="s">
        <v>41</v>
      </c>
    </row>
    <row r="7" spans="1:8" x14ac:dyDescent="0.15">
      <c r="A7" s="201"/>
      <c r="B7" s="202"/>
      <c r="C7" s="203"/>
      <c r="E7" s="201"/>
      <c r="F7" s="202"/>
      <c r="G7" s="202"/>
      <c r="H7" s="203"/>
    </row>
    <row r="8" spans="1:8" x14ac:dyDescent="0.15">
      <c r="A8" s="204"/>
      <c r="B8" s="205"/>
      <c r="C8" s="206"/>
      <c r="E8" s="204"/>
      <c r="F8" s="205"/>
      <c r="G8" s="205"/>
      <c r="H8" s="206"/>
    </row>
    <row r="9" spans="1:8" x14ac:dyDescent="0.15">
      <c r="A9" s="204"/>
      <c r="B9" s="205"/>
      <c r="C9" s="206"/>
    </row>
    <row r="10" spans="1:8" x14ac:dyDescent="0.15">
      <c r="A10" s="204"/>
      <c r="B10" s="205"/>
      <c r="C10" s="206"/>
      <c r="E10" s="204"/>
      <c r="F10" s="205"/>
      <c r="G10" s="205"/>
      <c r="H10" s="206"/>
    </row>
    <row r="11" spans="1:8" x14ac:dyDescent="0.15">
      <c r="A11" s="204"/>
      <c r="B11" s="205"/>
      <c r="C11" s="206"/>
      <c r="E11" s="204"/>
      <c r="F11" s="205"/>
      <c r="G11" s="205"/>
      <c r="H11" s="206"/>
    </row>
    <row r="12" spans="1:8" x14ac:dyDescent="0.15">
      <c r="A12" s="204"/>
      <c r="B12" s="205"/>
      <c r="C12" s="206"/>
      <c r="E12" s="204"/>
      <c r="F12" s="205"/>
      <c r="G12" s="205"/>
      <c r="H12" s="206"/>
    </row>
    <row r="13" spans="1:8" x14ac:dyDescent="0.15">
      <c r="A13" s="207"/>
      <c r="B13" s="208"/>
      <c r="C13" s="209"/>
      <c r="E13" s="207"/>
      <c r="F13" s="208"/>
      <c r="G13" s="208"/>
      <c r="H13" s="209"/>
    </row>
    <row r="14" spans="1:8" ht="6" customHeight="1" x14ac:dyDescent="0.15"/>
    <row r="15" spans="1:8" ht="12.75" customHeight="1" x14ac:dyDescent="0.15">
      <c r="A15" s="149" t="s">
        <v>96</v>
      </c>
    </row>
    <row r="16" spans="1:8" ht="12.75" customHeight="1" x14ac:dyDescent="0.15">
      <c r="A16" s="1" t="s">
        <v>42</v>
      </c>
      <c r="B16" s="202"/>
      <c r="C16" s="202"/>
      <c r="D16" s="202"/>
      <c r="E16" s="202"/>
      <c r="F16" s="202"/>
      <c r="G16" s="202"/>
      <c r="H16" s="203"/>
    </row>
    <row r="17" spans="1:9" ht="12.75" customHeight="1" x14ac:dyDescent="0.15">
      <c r="A17" s="4" t="s">
        <v>43</v>
      </c>
      <c r="B17" s="211"/>
      <c r="C17" s="211"/>
      <c r="D17" s="211"/>
      <c r="E17" s="211"/>
      <c r="F17" s="211"/>
      <c r="G17" s="211"/>
      <c r="H17" s="212"/>
    </row>
    <row r="18" spans="1:9" ht="12.75" customHeight="1" x14ac:dyDescent="0.15">
      <c r="A18" s="5" t="s">
        <v>44</v>
      </c>
      <c r="B18" s="210"/>
      <c r="C18" s="208"/>
      <c r="D18" s="208"/>
      <c r="E18" s="208"/>
      <c r="F18" s="208"/>
      <c r="G18" s="208"/>
      <c r="H18" s="209"/>
    </row>
    <row r="19" spans="1:9" ht="9.75" customHeight="1" x14ac:dyDescent="0.15">
      <c r="A19" s="3"/>
      <c r="B19" s="3"/>
      <c r="C19" s="3"/>
      <c r="D19" s="3"/>
      <c r="E19" s="3"/>
      <c r="F19" s="3"/>
      <c r="G19" s="3"/>
      <c r="H19" s="3"/>
    </row>
    <row r="20" spans="1:9" ht="12.75" customHeight="1" x14ac:dyDescent="0.15">
      <c r="A20" s="1" t="s">
        <v>45</v>
      </c>
      <c r="B20" s="18"/>
      <c r="C20" s="18"/>
      <c r="D20" s="220"/>
      <c r="E20" s="221"/>
      <c r="F20" s="221"/>
      <c r="G20" s="221"/>
      <c r="H20" s="222"/>
    </row>
    <row r="21" spans="1:9" ht="12.75" customHeight="1" x14ac:dyDescent="0.15">
      <c r="A21" s="4" t="s">
        <v>30</v>
      </c>
      <c r="B21" s="15"/>
      <c r="C21" s="15"/>
      <c r="D21" s="211"/>
      <c r="E21" s="211"/>
      <c r="F21" s="225"/>
      <c r="G21" s="225"/>
      <c r="H21" s="226"/>
    </row>
    <row r="22" spans="1:9" ht="12.75" customHeight="1" x14ac:dyDescent="0.15">
      <c r="A22" s="5" t="s">
        <v>46</v>
      </c>
      <c r="B22" s="19"/>
      <c r="C22" s="19"/>
      <c r="D22" s="208"/>
      <c r="E22" s="223"/>
      <c r="F22" s="223"/>
      <c r="G22" s="223"/>
      <c r="H22" s="224"/>
    </row>
    <row r="24" spans="1:9" ht="15.75" customHeight="1" x14ac:dyDescent="0.15">
      <c r="A24" s="41" t="s">
        <v>97</v>
      </c>
      <c r="B24" s="28"/>
      <c r="C24" s="28"/>
      <c r="D24" s="28"/>
      <c r="E24" s="28"/>
      <c r="F24" s="28"/>
      <c r="G24" s="28"/>
      <c r="H24" s="60"/>
    </row>
    <row r="25" spans="1:9" x14ac:dyDescent="0.15">
      <c r="A25" s="3"/>
      <c r="B25" s="3"/>
      <c r="C25" s="3"/>
      <c r="D25" s="3"/>
      <c r="E25" s="3"/>
      <c r="F25" s="3"/>
      <c r="G25" s="3"/>
      <c r="H25" s="3"/>
    </row>
    <row r="26" spans="1:9" s="13" customFormat="1" x14ac:dyDescent="0.15">
      <c r="A26" s="1" t="s">
        <v>47</v>
      </c>
      <c r="B26" s="2"/>
      <c r="C26" s="2"/>
      <c r="D26" s="2"/>
      <c r="E26" s="2"/>
      <c r="F26" s="2"/>
      <c r="G26" s="2"/>
      <c r="H26" s="69"/>
    </row>
    <row r="27" spans="1:9" ht="12.75" customHeight="1" x14ac:dyDescent="0.15">
      <c r="A27" s="150" t="s">
        <v>107</v>
      </c>
      <c r="B27" s="6"/>
      <c r="C27" s="6"/>
      <c r="D27" s="6"/>
      <c r="E27" s="6"/>
      <c r="F27" s="6"/>
      <c r="G27" s="6"/>
      <c r="H27" s="70"/>
    </row>
    <row r="28" spans="1:9" x14ac:dyDescent="0.15">
      <c r="A28" s="34"/>
      <c r="B28" s="3"/>
      <c r="C28" s="3"/>
      <c r="D28" s="3"/>
      <c r="E28" s="3"/>
      <c r="F28" s="3"/>
      <c r="G28" s="3"/>
      <c r="H28" s="35"/>
    </row>
    <row r="29" spans="1:9" ht="12.75" customHeight="1" x14ac:dyDescent="0.15">
      <c r="A29" s="34" t="s">
        <v>112</v>
      </c>
      <c r="B29" s="3"/>
      <c r="C29" s="3"/>
      <c r="D29" s="3"/>
      <c r="E29" s="3"/>
      <c r="F29" s="3"/>
      <c r="G29" s="3"/>
      <c r="H29" s="35"/>
      <c r="I29" s="3"/>
    </row>
    <row r="30" spans="1:9" s="13" customFormat="1" ht="12.75" customHeight="1" x14ac:dyDescent="0.15">
      <c r="A30" s="36"/>
      <c r="B30" s="30" t="s">
        <v>29</v>
      </c>
      <c r="C30" s="30" t="s">
        <v>52</v>
      </c>
      <c r="D30" s="218" t="s">
        <v>53</v>
      </c>
      <c r="E30" s="219"/>
      <c r="F30" s="37"/>
      <c r="G30" s="37"/>
      <c r="H30" s="38"/>
    </row>
    <row r="31" spans="1:9" x14ac:dyDescent="0.15">
      <c r="A31" s="39" t="s">
        <v>70</v>
      </c>
      <c r="B31" s="174">
        <f>SUM(C31:E31)</f>
        <v>0</v>
      </c>
      <c r="C31" s="177"/>
      <c r="D31" s="227"/>
      <c r="E31" s="228"/>
      <c r="F31" s="3"/>
      <c r="G31" s="3"/>
      <c r="H31" s="35"/>
    </row>
    <row r="32" spans="1:9" x14ac:dyDescent="0.15">
      <c r="A32" s="39" t="s">
        <v>73</v>
      </c>
      <c r="B32" s="174">
        <f>SUM(C32:E32)</f>
        <v>0</v>
      </c>
      <c r="C32" s="177"/>
      <c r="D32" s="227"/>
      <c r="E32" s="228"/>
      <c r="F32" s="3"/>
      <c r="G32" s="3"/>
      <c r="H32" s="35"/>
    </row>
    <row r="33" spans="1:8" x14ac:dyDescent="0.15">
      <c r="A33" s="39" t="s">
        <v>71</v>
      </c>
      <c r="B33" s="174">
        <f>SUM(C33:E33)</f>
        <v>0</v>
      </c>
      <c r="C33" s="177"/>
      <c r="D33" s="227"/>
      <c r="E33" s="228"/>
      <c r="F33" s="3"/>
      <c r="G33" s="3"/>
      <c r="H33" s="35"/>
    </row>
    <row r="34" spans="1:8" x14ac:dyDescent="0.15">
      <c r="A34" s="40" t="s">
        <v>72</v>
      </c>
      <c r="B34" s="175">
        <f>SUM(C34:E34)</f>
        <v>0</v>
      </c>
      <c r="C34" s="178"/>
      <c r="D34" s="229"/>
      <c r="E34" s="230"/>
      <c r="F34" s="3"/>
      <c r="G34" s="3"/>
      <c r="H34" s="35"/>
    </row>
    <row r="35" spans="1:8" ht="14" thickBot="1" x14ac:dyDescent="0.2">
      <c r="A35" s="42" t="s">
        <v>51</v>
      </c>
      <c r="B35" s="176">
        <f>SUM(B31:B34)</f>
        <v>0</v>
      </c>
      <c r="C35" s="33"/>
      <c r="D35" s="33"/>
      <c r="E35" s="43"/>
      <c r="F35" s="3"/>
      <c r="G35" s="3"/>
      <c r="H35" s="35"/>
    </row>
    <row r="36" spans="1:8" ht="14.25" customHeight="1" thickTop="1" x14ac:dyDescent="0.15">
      <c r="A36" s="213" t="str">
        <f>IF(SUM(B31:B34)&lt;&gt;H27,"Anzahl üK-Tage gem. Kursprogramm Anbieter stimmt nicht mit Vorschriften gemäss Bildungsplan überein!","")</f>
        <v/>
      </c>
      <c r="B36" s="214"/>
      <c r="C36" s="214"/>
      <c r="D36" s="214"/>
      <c r="E36" s="214"/>
      <c r="F36" s="214"/>
      <c r="G36" s="214"/>
      <c r="H36" s="215"/>
    </row>
    <row r="37" spans="1:8" ht="12.75" customHeight="1" x14ac:dyDescent="0.15">
      <c r="A37" s="31"/>
      <c r="C37" s="110"/>
      <c r="D37" s="110"/>
    </row>
    <row r="38" spans="1:8" s="7" customFormat="1" ht="39" x14ac:dyDescent="0.15">
      <c r="A38" s="155" t="s">
        <v>77</v>
      </c>
      <c r="B38" s="156" t="s">
        <v>78</v>
      </c>
      <c r="C38" s="59" t="s">
        <v>79</v>
      </c>
      <c r="D38" s="155" t="s">
        <v>77</v>
      </c>
      <c r="E38" s="156" t="s">
        <v>78</v>
      </c>
      <c r="F38" s="155" t="s">
        <v>79</v>
      </c>
    </row>
    <row r="39" spans="1:8" x14ac:dyDescent="0.15">
      <c r="A39" s="153" t="s">
        <v>31</v>
      </c>
      <c r="B39" s="179">
        <f>'Übersicht und Berechnung'!K29</f>
        <v>0</v>
      </c>
      <c r="C39" s="154">
        <f>B39*$H$24</f>
        <v>0</v>
      </c>
      <c r="D39" s="160" t="s">
        <v>32</v>
      </c>
      <c r="E39" s="179">
        <f>'Übersicht und Berechnung'!K43</f>
        <v>0</v>
      </c>
      <c r="F39" s="158">
        <f>E39*$H$24</f>
        <v>0</v>
      </c>
    </row>
    <row r="40" spans="1:8" x14ac:dyDescent="0.15">
      <c r="A40" s="111" t="s">
        <v>33</v>
      </c>
      <c r="B40" s="179">
        <f>'Übersicht und Berechnung'!K30</f>
        <v>0</v>
      </c>
      <c r="C40" s="151">
        <f t="shared" ref="C40:C52" si="0">B40*$H$24</f>
        <v>0</v>
      </c>
      <c r="D40" s="160" t="s">
        <v>34</v>
      </c>
      <c r="E40" s="179">
        <f>'Übersicht und Berechnung'!K44</f>
        <v>0</v>
      </c>
      <c r="F40" s="113">
        <f t="shared" ref="F40:F51" si="1">E40*$H$24</f>
        <v>0</v>
      </c>
    </row>
    <row r="41" spans="1:8" x14ac:dyDescent="0.15">
      <c r="A41" s="111" t="s">
        <v>35</v>
      </c>
      <c r="B41" s="179">
        <f>'Übersicht und Berechnung'!K31</f>
        <v>0</v>
      </c>
      <c r="C41" s="151">
        <f t="shared" si="0"/>
        <v>0</v>
      </c>
      <c r="D41" s="160" t="s">
        <v>9</v>
      </c>
      <c r="E41" s="179">
        <f>'Übersicht und Berechnung'!K45</f>
        <v>0</v>
      </c>
      <c r="F41" s="113">
        <f t="shared" si="1"/>
        <v>0</v>
      </c>
    </row>
    <row r="42" spans="1:8" x14ac:dyDescent="0.15">
      <c r="A42" s="111" t="s">
        <v>10</v>
      </c>
      <c r="B42" s="179">
        <f>'Übersicht und Berechnung'!K32</f>
        <v>0</v>
      </c>
      <c r="C42" s="151">
        <f t="shared" si="0"/>
        <v>0</v>
      </c>
      <c r="D42" s="160" t="s">
        <v>11</v>
      </c>
      <c r="E42" s="179">
        <f>'Übersicht und Berechnung'!K46</f>
        <v>0</v>
      </c>
      <c r="F42" s="113">
        <f t="shared" si="1"/>
        <v>0</v>
      </c>
    </row>
    <row r="43" spans="1:8" x14ac:dyDescent="0.15">
      <c r="A43" s="111" t="s">
        <v>12</v>
      </c>
      <c r="B43" s="179">
        <f>'Übersicht und Berechnung'!K33</f>
        <v>0</v>
      </c>
      <c r="C43" s="151">
        <f t="shared" si="0"/>
        <v>0</v>
      </c>
      <c r="D43" s="160" t="s">
        <v>13</v>
      </c>
      <c r="E43" s="179">
        <f>'Übersicht und Berechnung'!K47</f>
        <v>0</v>
      </c>
      <c r="F43" s="113">
        <f t="shared" si="1"/>
        <v>0</v>
      </c>
    </row>
    <row r="44" spans="1:8" x14ac:dyDescent="0.15">
      <c r="A44" s="111" t="s">
        <v>14</v>
      </c>
      <c r="B44" s="179">
        <f>'Übersicht und Berechnung'!K34</f>
        <v>0</v>
      </c>
      <c r="C44" s="151">
        <f t="shared" si="0"/>
        <v>0</v>
      </c>
      <c r="D44" s="160" t="s">
        <v>15</v>
      </c>
      <c r="E44" s="179">
        <f>'Übersicht und Berechnung'!K48</f>
        <v>0</v>
      </c>
      <c r="F44" s="113">
        <f t="shared" si="1"/>
        <v>0</v>
      </c>
    </row>
    <row r="45" spans="1:8" x14ac:dyDescent="0.15">
      <c r="A45" s="111" t="s">
        <v>16</v>
      </c>
      <c r="B45" s="179">
        <f>'Übersicht und Berechnung'!K35</f>
        <v>0</v>
      </c>
      <c r="C45" s="151">
        <f t="shared" si="0"/>
        <v>0</v>
      </c>
      <c r="D45" s="160" t="s">
        <v>17</v>
      </c>
      <c r="E45" s="179">
        <f>'Übersicht und Berechnung'!K49</f>
        <v>0</v>
      </c>
      <c r="F45" s="113">
        <f t="shared" si="1"/>
        <v>0</v>
      </c>
    </row>
    <row r="46" spans="1:8" x14ac:dyDescent="0.15">
      <c r="A46" s="111" t="s">
        <v>18</v>
      </c>
      <c r="B46" s="179">
        <f>'Übersicht und Berechnung'!K36</f>
        <v>0</v>
      </c>
      <c r="C46" s="151">
        <f t="shared" si="0"/>
        <v>0</v>
      </c>
      <c r="D46" s="160" t="s">
        <v>19</v>
      </c>
      <c r="E46" s="179">
        <f>'Übersicht und Berechnung'!K50</f>
        <v>0</v>
      </c>
      <c r="F46" s="113">
        <f t="shared" si="1"/>
        <v>0</v>
      </c>
    </row>
    <row r="47" spans="1:8" x14ac:dyDescent="0.15">
      <c r="A47" s="111" t="s">
        <v>20</v>
      </c>
      <c r="B47" s="179">
        <f>'Übersicht und Berechnung'!K37</f>
        <v>0</v>
      </c>
      <c r="C47" s="151">
        <f t="shared" si="0"/>
        <v>0</v>
      </c>
      <c r="D47" s="160" t="s">
        <v>21</v>
      </c>
      <c r="E47" s="179">
        <f>'Übersicht und Berechnung'!K51</f>
        <v>0</v>
      </c>
      <c r="F47" s="113">
        <f t="shared" si="1"/>
        <v>0</v>
      </c>
    </row>
    <row r="48" spans="1:8" x14ac:dyDescent="0.15">
      <c r="A48" s="111" t="s">
        <v>22</v>
      </c>
      <c r="B48" s="179">
        <f>'Übersicht und Berechnung'!K38</f>
        <v>0</v>
      </c>
      <c r="C48" s="151">
        <f t="shared" si="0"/>
        <v>0</v>
      </c>
      <c r="D48" s="160" t="s">
        <v>23</v>
      </c>
      <c r="E48" s="179">
        <f>'Übersicht und Berechnung'!K52</f>
        <v>0</v>
      </c>
      <c r="F48" s="113">
        <f t="shared" si="1"/>
        <v>0</v>
      </c>
    </row>
    <row r="49" spans="1:11" x14ac:dyDescent="0.15">
      <c r="A49" s="111" t="s">
        <v>7</v>
      </c>
      <c r="B49" s="179">
        <f>'Übersicht und Berechnung'!K39</f>
        <v>0</v>
      </c>
      <c r="C49" s="151">
        <f t="shared" si="0"/>
        <v>0</v>
      </c>
      <c r="D49" s="160" t="s">
        <v>8</v>
      </c>
      <c r="E49" s="179">
        <f>'Übersicht und Berechnung'!K53</f>
        <v>0</v>
      </c>
      <c r="F49" s="113">
        <f t="shared" si="1"/>
        <v>0</v>
      </c>
    </row>
    <row r="50" spans="1:11" x14ac:dyDescent="0.15">
      <c r="A50" s="111" t="s">
        <v>24</v>
      </c>
      <c r="B50" s="179">
        <f>'Übersicht und Berechnung'!K40</f>
        <v>0</v>
      </c>
      <c r="C50" s="151">
        <f t="shared" si="0"/>
        <v>0</v>
      </c>
      <c r="D50" s="160" t="s">
        <v>25</v>
      </c>
      <c r="E50" s="179">
        <f>'Übersicht und Berechnung'!K54</f>
        <v>0</v>
      </c>
      <c r="F50" s="113">
        <f t="shared" si="1"/>
        <v>0</v>
      </c>
    </row>
    <row r="51" spans="1:11" x14ac:dyDescent="0.15">
      <c r="A51" s="111" t="s">
        <v>26</v>
      </c>
      <c r="B51" s="179">
        <f>'Übersicht und Berechnung'!K41</f>
        <v>0</v>
      </c>
      <c r="C51" s="151">
        <f t="shared" si="0"/>
        <v>0</v>
      </c>
      <c r="D51" s="161" t="s">
        <v>27</v>
      </c>
      <c r="E51" s="179">
        <f>'Übersicht und Berechnung'!K55</f>
        <v>0</v>
      </c>
      <c r="F51" s="126">
        <f t="shared" si="1"/>
        <v>0</v>
      </c>
    </row>
    <row r="52" spans="1:11" x14ac:dyDescent="0.15">
      <c r="A52" s="112" t="s">
        <v>28</v>
      </c>
      <c r="B52" s="180">
        <f>'Übersicht und Berechnung'!K42</f>
        <v>0</v>
      </c>
      <c r="C52" s="152">
        <f t="shared" si="0"/>
        <v>0</v>
      </c>
      <c r="D52" s="21" t="s">
        <v>29</v>
      </c>
      <c r="E52" s="181">
        <f>SUM(B39:B52)+SUM(E39:E51)</f>
        <v>0</v>
      </c>
      <c r="F52" s="157">
        <f>SUM(C39:C52)+SUM(F39:F51)</f>
        <v>0</v>
      </c>
      <c r="G52" s="16"/>
    </row>
    <row r="53" spans="1:11" x14ac:dyDescent="0.15">
      <c r="A53" s="84"/>
      <c r="B53" s="85"/>
      <c r="C53" s="86"/>
      <c r="D53" s="67"/>
      <c r="E53" s="83"/>
      <c r="F53" s="85"/>
      <c r="G53" s="85"/>
      <c r="H53" s="87"/>
      <c r="I53" s="88"/>
      <c r="K53" s="16"/>
    </row>
    <row r="54" spans="1:11" ht="9" customHeight="1" x14ac:dyDescent="0.15">
      <c r="A54" s="29"/>
      <c r="B54" s="29"/>
      <c r="C54" s="29"/>
      <c r="D54" s="29"/>
      <c r="E54" s="29"/>
      <c r="F54" s="29"/>
      <c r="G54" s="29"/>
      <c r="H54" s="29"/>
      <c r="I54" s="8"/>
    </row>
    <row r="55" spans="1:11" ht="12" customHeight="1" x14ac:dyDescent="0.15">
      <c r="A55" s="149" t="s">
        <v>106</v>
      </c>
      <c r="B55" s="127"/>
      <c r="C55" s="127"/>
      <c r="D55" s="127"/>
      <c r="E55" s="127"/>
      <c r="F55" s="13"/>
      <c r="G55" s="17"/>
      <c r="H55" s="17">
        <v>1</v>
      </c>
      <c r="I55" s="8"/>
    </row>
    <row r="56" spans="1:11" ht="12" customHeight="1" x14ac:dyDescent="0.15">
      <c r="A56" s="128" t="s">
        <v>75</v>
      </c>
      <c r="B56" s="127"/>
      <c r="C56" s="127"/>
      <c r="D56" s="127"/>
      <c r="E56" s="127"/>
      <c r="F56" s="13"/>
      <c r="G56" s="13"/>
      <c r="H56" s="13"/>
      <c r="I56" s="8"/>
    </row>
    <row r="57" spans="1:11" x14ac:dyDescent="0.15">
      <c r="A57" s="8"/>
      <c r="B57" s="9"/>
      <c r="C57" s="10"/>
      <c r="D57" s="10"/>
      <c r="E57" s="8"/>
      <c r="F57" s="9"/>
      <c r="G57" s="9"/>
      <c r="H57" s="11"/>
      <c r="I57" s="8"/>
    </row>
    <row r="58" spans="1:11" x14ac:dyDescent="0.15">
      <c r="G58" s="8"/>
      <c r="H58" s="8"/>
      <c r="I58" s="8"/>
    </row>
    <row r="59" spans="1:11" x14ac:dyDescent="0.15">
      <c r="A59" t="s">
        <v>118</v>
      </c>
      <c r="B59" s="8"/>
      <c r="C59" s="8"/>
      <c r="D59" s="8"/>
      <c r="E59" s="8"/>
      <c r="F59" s="149"/>
      <c r="G59" s="8"/>
      <c r="H59" s="8"/>
      <c r="I59" s="8"/>
    </row>
    <row r="60" spans="1:11" x14ac:dyDescent="0.15">
      <c r="A60" s="149" t="s">
        <v>117</v>
      </c>
      <c r="B60" s="8"/>
      <c r="C60" s="8"/>
      <c r="D60" s="8"/>
      <c r="E60" s="8"/>
      <c r="F60" s="149"/>
      <c r="G60" s="8"/>
      <c r="H60" s="8"/>
      <c r="I60" s="8"/>
    </row>
    <row r="61" spans="1:11" x14ac:dyDescent="0.15">
      <c r="B61" s="8"/>
      <c r="C61" s="8"/>
      <c r="D61" s="8"/>
      <c r="E61" s="8"/>
      <c r="F61" s="149"/>
      <c r="G61" s="8"/>
      <c r="H61" s="8"/>
      <c r="I61" s="8"/>
    </row>
    <row r="62" spans="1:11" x14ac:dyDescent="0.15">
      <c r="A62" s="8" t="s">
        <v>76</v>
      </c>
      <c r="B62" s="8"/>
      <c r="C62" s="8"/>
      <c r="D62" s="8"/>
      <c r="E62" s="8"/>
      <c r="F62" s="149" t="s">
        <v>98</v>
      </c>
      <c r="G62" s="8"/>
      <c r="H62" s="8"/>
      <c r="I62" s="8"/>
    </row>
    <row r="63" spans="1:11" x14ac:dyDescent="0.15">
      <c r="A63" s="8"/>
      <c r="B63" s="8"/>
      <c r="C63" s="8"/>
      <c r="D63" s="8"/>
      <c r="E63" s="8"/>
      <c r="F63" s="8"/>
      <c r="G63" s="8"/>
      <c r="H63" s="8"/>
      <c r="I63" s="8"/>
    </row>
    <row r="64" spans="1:11" x14ac:dyDescent="0.15">
      <c r="A64" s="216"/>
      <c r="B64" s="217"/>
      <c r="C64" s="217"/>
      <c r="D64" s="8"/>
      <c r="E64" s="8"/>
      <c r="F64" s="8"/>
      <c r="G64" s="8"/>
      <c r="H64" s="8"/>
      <c r="I64" s="8"/>
    </row>
    <row r="65" spans="1:9" x14ac:dyDescent="0.15">
      <c r="A65" s="8"/>
      <c r="B65" s="9"/>
      <c r="C65" s="10"/>
      <c r="D65" s="10"/>
      <c r="E65" s="8"/>
      <c r="F65" s="9"/>
      <c r="G65" s="9"/>
      <c r="H65" s="11"/>
      <c r="I65" s="8"/>
    </row>
    <row r="66" spans="1:9" x14ac:dyDescent="0.15">
      <c r="A66" s="12" t="s">
        <v>6</v>
      </c>
      <c r="B66" s="184" t="s">
        <v>119</v>
      </c>
      <c r="C66" s="8"/>
      <c r="D66" s="8"/>
      <c r="E66" s="8"/>
      <c r="F66" s="9"/>
      <c r="G66" s="9"/>
      <c r="H66" s="11"/>
      <c r="I66" s="8"/>
    </row>
    <row r="67" spans="1:9" x14ac:dyDescent="0.15">
      <c r="A67" s="12"/>
      <c r="B67" s="184" t="s">
        <v>120</v>
      </c>
      <c r="C67" s="8"/>
      <c r="D67" s="8"/>
      <c r="E67" s="8"/>
      <c r="F67" s="9"/>
      <c r="G67" s="9"/>
      <c r="H67" s="11"/>
      <c r="I67" s="8"/>
    </row>
    <row r="68" spans="1:9" ht="3.75" customHeight="1" x14ac:dyDescent="0.15">
      <c r="A68" s="8"/>
      <c r="B68" s="8"/>
      <c r="C68" s="8"/>
      <c r="D68" s="8"/>
      <c r="E68" s="8"/>
      <c r="F68" s="9"/>
      <c r="G68" s="9"/>
      <c r="H68" s="11"/>
      <c r="I68" s="8"/>
    </row>
    <row r="69" spans="1:9" x14ac:dyDescent="0.15">
      <c r="A69" s="8"/>
      <c r="B69" s="8"/>
      <c r="C69" s="8"/>
      <c r="D69" s="8"/>
      <c r="E69" s="8"/>
      <c r="F69" s="8"/>
      <c r="G69" s="8"/>
      <c r="H69" s="8"/>
      <c r="I69" s="8"/>
    </row>
    <row r="70" spans="1:9" x14ac:dyDescent="0.15">
      <c r="A70" s="8"/>
      <c r="B70" s="8"/>
      <c r="C70" s="8"/>
      <c r="D70" s="8"/>
      <c r="E70" s="8"/>
      <c r="F70" s="8"/>
      <c r="G70" s="8"/>
      <c r="H70" s="8"/>
      <c r="I70" s="8"/>
    </row>
    <row r="71" spans="1:9" x14ac:dyDescent="0.15">
      <c r="A71" s="8"/>
      <c r="B71" s="8"/>
      <c r="C71" s="8"/>
      <c r="D71" s="8"/>
      <c r="E71" s="8"/>
      <c r="F71" s="8"/>
      <c r="G71" s="8"/>
      <c r="H71" s="8"/>
      <c r="I71" s="8"/>
    </row>
    <row r="72" spans="1:9" x14ac:dyDescent="0.15">
      <c r="A72" s="8"/>
      <c r="B72" s="8"/>
      <c r="C72" s="8"/>
      <c r="D72" s="8"/>
      <c r="E72" s="8"/>
      <c r="F72" s="8"/>
      <c r="G72" s="8"/>
      <c r="H72" s="8"/>
    </row>
    <row r="73" spans="1:9" x14ac:dyDescent="0.15">
      <c r="A73" s="8"/>
      <c r="B73" s="8"/>
      <c r="C73" s="8"/>
      <c r="D73" s="8"/>
      <c r="E73" s="8"/>
      <c r="F73" s="8"/>
      <c r="G73" s="8"/>
      <c r="H73" s="8"/>
    </row>
    <row r="74" spans="1:9" x14ac:dyDescent="0.15">
      <c r="A74" s="8"/>
      <c r="B74" s="8"/>
      <c r="C74" s="8"/>
      <c r="D74" s="8"/>
      <c r="E74" s="8"/>
      <c r="F74" s="8"/>
      <c r="G74" s="8"/>
      <c r="H74" s="8"/>
    </row>
  </sheetData>
  <mergeCells count="26">
    <mergeCell ref="A36:H36"/>
    <mergeCell ref="A64:C64"/>
    <mergeCell ref="D30:E30"/>
    <mergeCell ref="D20:H20"/>
    <mergeCell ref="D22:H22"/>
    <mergeCell ref="D21:H21"/>
    <mergeCell ref="D31:E31"/>
    <mergeCell ref="D32:E32"/>
    <mergeCell ref="D33:E33"/>
    <mergeCell ref="D34:E34"/>
    <mergeCell ref="E13:H13"/>
    <mergeCell ref="E10:H10"/>
    <mergeCell ref="E11:H11"/>
    <mergeCell ref="B18:H18"/>
    <mergeCell ref="B17:H17"/>
    <mergeCell ref="A11:C11"/>
    <mergeCell ref="A12:C12"/>
    <mergeCell ref="B16:H16"/>
    <mergeCell ref="A13:C13"/>
    <mergeCell ref="A10:C10"/>
    <mergeCell ref="E12:H12"/>
    <mergeCell ref="E7:H7"/>
    <mergeCell ref="A7:C7"/>
    <mergeCell ref="A8:C8"/>
    <mergeCell ref="A9:C9"/>
    <mergeCell ref="E8:H8"/>
  </mergeCells>
  <phoneticPr fontId="2" type="noConversion"/>
  <dataValidations xWindow="635" yWindow="576" count="1">
    <dataValidation allowBlank="1" showErrorMessage="1" sqref="G55:H55" xr:uid="{00000000-0002-0000-0100-000000000000}"/>
  </dataValidations>
  <printOptions horizontalCentered="1"/>
  <pageMargins left="0.59055118110236227" right="0" top="0.27559055118110237" bottom="0.47244094488188981" header="0.19685039370078741" footer="0.35433070866141736"/>
  <pageSetup paperSize="9" scale="89" orientation="portrait"/>
  <headerFooter>
    <oddFooter>&amp;R&amp;K000000&amp;A - &amp;P/&amp;N -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286" r:id="rId3" name="Option Button 22">
              <controlPr locked="0" defaultSize="0" autoFill="0" autoLine="0" autoPict="0" macro="[0]!Optionsfeld22_BeiKlick">
                <anchor>
                  <from>
                    <xdr:col>6</xdr:col>
                    <xdr:colOff>901700</xdr:colOff>
                    <xdr:row>54</xdr:row>
                    <xdr:rowOff>12700</xdr:rowOff>
                  </from>
                  <to>
                    <xdr:col>7</xdr:col>
                    <xdr:colOff>431800</xdr:colOff>
                    <xdr:row>56</xdr:row>
                    <xdr:rowOff>38100</xdr:rowOff>
                  </to>
                </anchor>
              </controlPr>
            </control>
          </mc:Choice>
        </mc:AlternateContent>
        <mc:AlternateContent xmlns:mc="http://schemas.openxmlformats.org/markup-compatibility/2006">
          <mc:Choice Requires="x14">
            <control shapeId="11287" r:id="rId4" name="Option Button 23">
              <controlPr locked="0" defaultSize="0" autoFill="0" autoLine="0" autoPict="0">
                <anchor>
                  <from>
                    <xdr:col>6</xdr:col>
                    <xdr:colOff>368300</xdr:colOff>
                    <xdr:row>54</xdr:row>
                    <xdr:rowOff>0</xdr:rowOff>
                  </from>
                  <to>
                    <xdr:col>6</xdr:col>
                    <xdr:colOff>927100</xdr:colOff>
                    <xdr:row>56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N59"/>
  <sheetViews>
    <sheetView workbookViewId="0">
      <selection activeCell="F35" sqref="F35"/>
    </sheetView>
  </sheetViews>
  <sheetFormatPr baseColWidth="10" defaultRowHeight="13" x14ac:dyDescent="0.15"/>
  <cols>
    <col min="1" max="1" width="9.5" customWidth="1"/>
    <col min="2" max="11" width="11.83203125" customWidth="1"/>
  </cols>
  <sheetData>
    <row r="1" spans="1:11" ht="23" x14ac:dyDescent="0.25">
      <c r="A1" s="55" t="s">
        <v>58</v>
      </c>
    </row>
    <row r="2" spans="1:11" ht="18" x14ac:dyDescent="0.2">
      <c r="A2" s="52"/>
    </row>
    <row r="3" spans="1:11" ht="18" x14ac:dyDescent="0.2">
      <c r="A3" s="52" t="s">
        <v>3</v>
      </c>
    </row>
    <row r="4" spans="1:11" ht="18" x14ac:dyDescent="0.2">
      <c r="A4" s="52" t="s">
        <v>4</v>
      </c>
    </row>
    <row r="7" spans="1:11" x14ac:dyDescent="0.15">
      <c r="A7" s="51" t="s">
        <v>93</v>
      </c>
    </row>
    <row r="8" spans="1:11" x14ac:dyDescent="0.15">
      <c r="G8" s="97"/>
      <c r="H8" s="97"/>
      <c r="I8" s="97"/>
      <c r="J8" s="97"/>
      <c r="K8" s="97"/>
    </row>
    <row r="9" spans="1:11" x14ac:dyDescent="0.15">
      <c r="G9" s="97"/>
      <c r="H9" s="96"/>
      <c r="I9" s="96"/>
      <c r="J9" s="96"/>
      <c r="K9" s="96"/>
    </row>
    <row r="10" spans="1:11" x14ac:dyDescent="0.15">
      <c r="A10" s="44"/>
      <c r="B10" s="45" t="s">
        <v>29</v>
      </c>
      <c r="C10" s="240" t="s">
        <v>52</v>
      </c>
      <c r="D10" s="241"/>
      <c r="E10" s="240" t="s">
        <v>53</v>
      </c>
      <c r="F10" s="241"/>
      <c r="G10" s="97"/>
      <c r="H10" s="67"/>
      <c r="I10" s="67"/>
      <c r="J10" s="96"/>
      <c r="K10" s="96"/>
    </row>
    <row r="11" spans="1:11" x14ac:dyDescent="0.15">
      <c r="A11" s="46" t="s">
        <v>70</v>
      </c>
      <c r="B11" s="47">
        <f>Abrechnung!B31</f>
        <v>0</v>
      </c>
      <c r="C11" s="242">
        <f>Abrechnung!C31</f>
        <v>0</v>
      </c>
      <c r="D11" s="243"/>
      <c r="E11" s="242">
        <f>Abrechnung!D31</f>
        <v>0</v>
      </c>
      <c r="F11" s="243"/>
      <c r="G11" s="98"/>
      <c r="H11" s="99"/>
      <c r="I11" s="99"/>
      <c r="J11" s="96"/>
      <c r="K11" s="96"/>
    </row>
    <row r="12" spans="1:11" x14ac:dyDescent="0.15">
      <c r="A12" s="46" t="s">
        <v>73</v>
      </c>
      <c r="B12" s="47">
        <f>Abrechnung!B32</f>
        <v>0</v>
      </c>
      <c r="C12" s="231">
        <f>Abrechnung!C32</f>
        <v>0</v>
      </c>
      <c r="D12" s="232"/>
      <c r="E12" s="231">
        <f>Abrechnung!D32</f>
        <v>0</v>
      </c>
      <c r="F12" s="232"/>
      <c r="G12" s="98"/>
      <c r="H12" s="99"/>
      <c r="I12" s="99"/>
      <c r="J12" s="96"/>
      <c r="K12" s="96"/>
    </row>
    <row r="13" spans="1:11" x14ac:dyDescent="0.15">
      <c r="A13" s="46" t="s">
        <v>71</v>
      </c>
      <c r="B13" s="47">
        <f>Abrechnung!B33</f>
        <v>0</v>
      </c>
      <c r="C13" s="231">
        <f>Abrechnung!C33</f>
        <v>0</v>
      </c>
      <c r="D13" s="232"/>
      <c r="E13" s="231">
        <f>Abrechnung!D33</f>
        <v>0</v>
      </c>
      <c r="F13" s="232"/>
      <c r="G13" s="97"/>
      <c r="H13" s="99"/>
      <c r="I13" s="99"/>
      <c r="J13" s="96"/>
      <c r="K13" s="96"/>
    </row>
    <row r="14" spans="1:11" x14ac:dyDescent="0.15">
      <c r="A14" s="48" t="s">
        <v>72</v>
      </c>
      <c r="B14" s="47">
        <f>Abrechnung!B34</f>
        <v>0</v>
      </c>
      <c r="C14" s="233">
        <f>Abrechnung!C34</f>
        <v>0</v>
      </c>
      <c r="D14" s="234"/>
      <c r="E14" s="233">
        <f>Abrechnung!D34</f>
        <v>0</v>
      </c>
      <c r="F14" s="234"/>
      <c r="G14" s="97"/>
      <c r="H14" s="99"/>
      <c r="I14" s="99"/>
      <c r="J14" s="96"/>
      <c r="K14" s="96"/>
    </row>
    <row r="15" spans="1:11" ht="14" thickBot="1" x14ac:dyDescent="0.2">
      <c r="A15" s="49" t="s">
        <v>29</v>
      </c>
      <c r="B15" s="148">
        <f>Abrechnung!B35</f>
        <v>0</v>
      </c>
      <c r="C15" s="50"/>
      <c r="D15" s="50"/>
      <c r="E15" s="50"/>
      <c r="F15" s="58"/>
      <c r="G15" s="97"/>
      <c r="H15" s="99"/>
      <c r="I15" s="99"/>
      <c r="J15" s="96"/>
      <c r="K15" s="96"/>
    </row>
    <row r="16" spans="1:11" ht="14" thickTop="1" x14ac:dyDescent="0.15">
      <c r="A16" s="63" t="str">
        <f>IF(SUM(B11:B14)&lt;&gt;Abrechnung!H27,"Anzahl üK-Tage gem. Ausbildungsplan Anbieter stimmt nicht mit Kursprogramm gemäss Bildungsplan überein !","")</f>
        <v/>
      </c>
      <c r="B16" s="63"/>
      <c r="C16" s="63"/>
      <c r="D16" s="63"/>
      <c r="E16" s="64"/>
      <c r="F16" s="64"/>
      <c r="G16" s="96"/>
      <c r="H16" s="96"/>
      <c r="I16" s="96"/>
      <c r="J16" s="97"/>
      <c r="K16" s="97"/>
    </row>
    <row r="17" spans="1:11" x14ac:dyDescent="0.15">
      <c r="G17" s="97"/>
      <c r="H17" s="97"/>
      <c r="I17" s="97"/>
      <c r="J17" s="97"/>
      <c r="K17" s="97"/>
    </row>
    <row r="18" spans="1:11" ht="15" x14ac:dyDescent="0.2">
      <c r="F18" s="141"/>
    </row>
    <row r="19" spans="1:11" x14ac:dyDescent="0.15">
      <c r="A19" s="53" t="s">
        <v>63</v>
      </c>
    </row>
    <row r="20" spans="1:11" x14ac:dyDescent="0.15">
      <c r="A20" s="32"/>
    </row>
    <row r="21" spans="1:11" x14ac:dyDescent="0.15">
      <c r="A21" s="32" t="s">
        <v>59</v>
      </c>
    </row>
    <row r="22" spans="1:11" x14ac:dyDescent="0.15">
      <c r="A22" s="128" t="s">
        <v>48</v>
      </c>
    </row>
    <row r="23" spans="1:11" x14ac:dyDescent="0.15">
      <c r="A23" s="32"/>
    </row>
    <row r="24" spans="1:11" x14ac:dyDescent="0.15">
      <c r="A24" s="62" t="s">
        <v>38</v>
      </c>
    </row>
    <row r="25" spans="1:11" x14ac:dyDescent="0.15">
      <c r="A25" s="118" t="s">
        <v>94</v>
      </c>
    </row>
    <row r="27" spans="1:11" x14ac:dyDescent="0.15">
      <c r="A27" s="238" t="s">
        <v>77</v>
      </c>
      <c r="B27" s="235" t="s">
        <v>54</v>
      </c>
      <c r="C27" s="236"/>
      <c r="D27" s="236"/>
      <c r="E27" s="236"/>
      <c r="F27" s="237"/>
      <c r="G27" s="235" t="s">
        <v>57</v>
      </c>
      <c r="H27" s="236"/>
      <c r="I27" s="236"/>
      <c r="J27" s="236"/>
      <c r="K27" s="237"/>
    </row>
    <row r="28" spans="1:11" x14ac:dyDescent="0.15">
      <c r="A28" s="239"/>
      <c r="B28" s="54" t="s">
        <v>70</v>
      </c>
      <c r="C28" s="54" t="s">
        <v>73</v>
      </c>
      <c r="D28" s="54" t="s">
        <v>71</v>
      </c>
      <c r="E28" s="56" t="s">
        <v>72</v>
      </c>
      <c r="F28" s="61" t="s">
        <v>74</v>
      </c>
      <c r="G28" s="57" t="s">
        <v>70</v>
      </c>
      <c r="H28" s="54" t="s">
        <v>73</v>
      </c>
      <c r="I28" s="54" t="s">
        <v>71</v>
      </c>
      <c r="J28" s="56" t="s">
        <v>72</v>
      </c>
      <c r="K28" s="61" t="s">
        <v>74</v>
      </c>
    </row>
    <row r="29" spans="1:11" x14ac:dyDescent="0.15">
      <c r="A29" s="24" t="s">
        <v>31</v>
      </c>
      <c r="B29" s="129">
        <f>COUNTIF('1. Lehrjahr'!J:J,A29)</f>
        <v>0</v>
      </c>
      <c r="C29" s="129">
        <f>COUNTIF('2. Lehrjahr'!J:J,A29)</f>
        <v>0</v>
      </c>
      <c r="D29" s="129">
        <f>COUNTIF('3. Lehrjahr'!J:J,A29)</f>
        <v>0</v>
      </c>
      <c r="E29" s="129">
        <f>COUNTIF('4. Lehrjahr'!J:J,A29)</f>
        <v>0</v>
      </c>
      <c r="F29" s="130">
        <f>SUM(B29:E29)</f>
        <v>0</v>
      </c>
      <c r="G29" s="142">
        <f>(COUNTIF('1. Lehrjahr'!J:J,A29))*$B$11</f>
        <v>0</v>
      </c>
      <c r="H29" s="142">
        <f>(COUNTIF('2. Lehrjahr'!J:J,A29))*$B$12</f>
        <v>0</v>
      </c>
      <c r="I29" s="142">
        <f>(COUNTIF('3. Lehrjahr'!J:J,A29))*$B$13</f>
        <v>0</v>
      </c>
      <c r="J29" s="142">
        <f>(COUNTIF('4. Lehrjahr'!J:J,A29))*$B$14</f>
        <v>0</v>
      </c>
      <c r="K29" s="143">
        <f>SUM(G29:J29)</f>
        <v>0</v>
      </c>
    </row>
    <row r="30" spans="1:11" x14ac:dyDescent="0.15">
      <c r="A30" s="25" t="s">
        <v>33</v>
      </c>
      <c r="B30" s="129">
        <f>COUNTIF('1. Lehrjahr'!J:J,A30)</f>
        <v>0</v>
      </c>
      <c r="C30" s="129">
        <f>COUNTIF('2. Lehrjahr'!J:J,A30)</f>
        <v>0</v>
      </c>
      <c r="D30" s="129">
        <f>COUNTIF('3. Lehrjahr'!J:J,A30)</f>
        <v>0</v>
      </c>
      <c r="E30" s="129">
        <f>COUNTIF('4. Lehrjahr'!J:J,A30)</f>
        <v>0</v>
      </c>
      <c r="F30" s="130">
        <f t="shared" ref="F30:F55" si="0">SUM(B30:E30)</f>
        <v>0</v>
      </c>
      <c r="G30" s="142">
        <f>(COUNTIF('1. Lehrjahr'!J:J,A30))*$B$11</f>
        <v>0</v>
      </c>
      <c r="H30" s="142">
        <f>(COUNTIF('2. Lehrjahr'!J:J,A30))*$B$12</f>
        <v>0</v>
      </c>
      <c r="I30" s="142">
        <f>(COUNTIF('3. Lehrjahr'!J:J,A30))*$B$13</f>
        <v>0</v>
      </c>
      <c r="J30" s="142">
        <f>(COUNTIF('4. Lehrjahr'!J:J,A30))*$B$14</f>
        <v>0</v>
      </c>
      <c r="K30" s="143">
        <f t="shared" ref="K30:K56" si="1">SUM(G30:J30)</f>
        <v>0</v>
      </c>
    </row>
    <row r="31" spans="1:11" x14ac:dyDescent="0.15">
      <c r="A31" s="25" t="s">
        <v>35</v>
      </c>
      <c r="B31" s="129">
        <f>COUNTIF('1. Lehrjahr'!J:J,A31)</f>
        <v>0</v>
      </c>
      <c r="C31" s="129">
        <f>COUNTIF('2. Lehrjahr'!J:J,A31)</f>
        <v>0</v>
      </c>
      <c r="D31" s="129">
        <f>COUNTIF('3. Lehrjahr'!J:J,A31)</f>
        <v>0</v>
      </c>
      <c r="E31" s="129">
        <f>COUNTIF('4. Lehrjahr'!J:J,A31)</f>
        <v>0</v>
      </c>
      <c r="F31" s="130">
        <f t="shared" si="0"/>
        <v>0</v>
      </c>
      <c r="G31" s="142">
        <f>(COUNTIF('1. Lehrjahr'!J:J,A31))*$B$11</f>
        <v>0</v>
      </c>
      <c r="H31" s="142">
        <f>(COUNTIF('2. Lehrjahr'!J:J,A31))*$B$12</f>
        <v>0</v>
      </c>
      <c r="I31" s="142">
        <f>(COUNTIF('3. Lehrjahr'!J:J,A31))*$B$13</f>
        <v>0</v>
      </c>
      <c r="J31" s="142">
        <f>(COUNTIF('4. Lehrjahr'!J:J,A31))*$B$14</f>
        <v>0</v>
      </c>
      <c r="K31" s="143">
        <f t="shared" si="1"/>
        <v>0</v>
      </c>
    </row>
    <row r="32" spans="1:11" x14ac:dyDescent="0.15">
      <c r="A32" s="25" t="s">
        <v>10</v>
      </c>
      <c r="B32" s="129">
        <f>COUNTIF('1. Lehrjahr'!J:J,A32)</f>
        <v>0</v>
      </c>
      <c r="C32" s="129">
        <f>COUNTIF('2. Lehrjahr'!J:J,A32)</f>
        <v>0</v>
      </c>
      <c r="D32" s="129">
        <f>COUNTIF('3. Lehrjahr'!J:J,A32)</f>
        <v>0</v>
      </c>
      <c r="E32" s="129">
        <f>COUNTIF('4. Lehrjahr'!J:J,A32)</f>
        <v>0</v>
      </c>
      <c r="F32" s="130">
        <f t="shared" si="0"/>
        <v>0</v>
      </c>
      <c r="G32" s="142">
        <f>(COUNTIF('1. Lehrjahr'!J:J,A32))*$B$11</f>
        <v>0</v>
      </c>
      <c r="H32" s="142">
        <f>(COUNTIF('2. Lehrjahr'!J:J,A32))*$B$12</f>
        <v>0</v>
      </c>
      <c r="I32" s="142">
        <f>(COUNTIF('3. Lehrjahr'!J:J,A32))*$B$13</f>
        <v>0</v>
      </c>
      <c r="J32" s="142">
        <f>(COUNTIF('4. Lehrjahr'!J:J,A32))*$B$14</f>
        <v>0</v>
      </c>
      <c r="K32" s="143">
        <f t="shared" si="1"/>
        <v>0</v>
      </c>
    </row>
    <row r="33" spans="1:14" x14ac:dyDescent="0.15">
      <c r="A33" s="25" t="s">
        <v>12</v>
      </c>
      <c r="B33" s="129">
        <f>COUNTIF('1. Lehrjahr'!J:J,A33)</f>
        <v>0</v>
      </c>
      <c r="C33" s="129">
        <f>COUNTIF('2. Lehrjahr'!J:J,A33)</f>
        <v>0</v>
      </c>
      <c r="D33" s="129">
        <f>COUNTIF('3. Lehrjahr'!J:J,A33)</f>
        <v>0</v>
      </c>
      <c r="E33" s="129">
        <f>COUNTIF('4. Lehrjahr'!J:J,A33)</f>
        <v>0</v>
      </c>
      <c r="F33" s="130">
        <f t="shared" si="0"/>
        <v>0</v>
      </c>
      <c r="G33" s="142">
        <f>(COUNTIF('1. Lehrjahr'!J:J,A33))*$B$11</f>
        <v>0</v>
      </c>
      <c r="H33" s="142">
        <f>(COUNTIF('2. Lehrjahr'!J:J,A33))*$B$12</f>
        <v>0</v>
      </c>
      <c r="I33" s="142">
        <f>(COUNTIF('3. Lehrjahr'!J:J,A33))*$B$13</f>
        <v>0</v>
      </c>
      <c r="J33" s="142">
        <f>(COUNTIF('4. Lehrjahr'!J:J,A33))*$B$14</f>
        <v>0</v>
      </c>
      <c r="K33" s="143">
        <f t="shared" si="1"/>
        <v>0</v>
      </c>
    </row>
    <row r="34" spans="1:14" x14ac:dyDescent="0.15">
      <c r="A34" s="25" t="s">
        <v>14</v>
      </c>
      <c r="B34" s="129">
        <f>COUNTIF('1. Lehrjahr'!J:J,A34)</f>
        <v>0</v>
      </c>
      <c r="C34" s="129">
        <f>COUNTIF('2. Lehrjahr'!J:J,A34)</f>
        <v>0</v>
      </c>
      <c r="D34" s="129">
        <f>COUNTIF('3. Lehrjahr'!J:J,A34)</f>
        <v>0</v>
      </c>
      <c r="E34" s="129">
        <f>COUNTIF('4. Lehrjahr'!J:J,A34)</f>
        <v>0</v>
      </c>
      <c r="F34" s="130">
        <f t="shared" si="0"/>
        <v>0</v>
      </c>
      <c r="G34" s="142">
        <f>(COUNTIF('1. Lehrjahr'!J:J,A34))*$B$11</f>
        <v>0</v>
      </c>
      <c r="H34" s="142">
        <f>(COUNTIF('2. Lehrjahr'!J:J,A34))*$B$12</f>
        <v>0</v>
      </c>
      <c r="I34" s="142">
        <f>(COUNTIF('3. Lehrjahr'!J:J,A34))*$B$13</f>
        <v>0</v>
      </c>
      <c r="J34" s="142">
        <f>(COUNTIF('4. Lehrjahr'!J:J,A34))*$B$14</f>
        <v>0</v>
      </c>
      <c r="K34" s="143">
        <f t="shared" si="1"/>
        <v>0</v>
      </c>
    </row>
    <row r="35" spans="1:14" x14ac:dyDescent="0.15">
      <c r="A35" s="25" t="s">
        <v>16</v>
      </c>
      <c r="B35" s="129">
        <f>COUNTIF('1. Lehrjahr'!J:J,A35)</f>
        <v>0</v>
      </c>
      <c r="C35" s="129">
        <f>COUNTIF('2. Lehrjahr'!J:J,A35)</f>
        <v>0</v>
      </c>
      <c r="D35" s="129">
        <f>COUNTIF('3. Lehrjahr'!J:J,A35)</f>
        <v>0</v>
      </c>
      <c r="E35" s="129">
        <f>COUNTIF('4. Lehrjahr'!J:J,A35)</f>
        <v>0</v>
      </c>
      <c r="F35" s="130">
        <f t="shared" si="0"/>
        <v>0</v>
      </c>
      <c r="G35" s="142">
        <f>(COUNTIF('1. Lehrjahr'!J:J,A35))*$B$11</f>
        <v>0</v>
      </c>
      <c r="H35" s="142">
        <f>(COUNTIF('2. Lehrjahr'!J:J,A35))*$B$12</f>
        <v>0</v>
      </c>
      <c r="I35" s="142">
        <f>(COUNTIF('3. Lehrjahr'!J:J,A35))*$B$13</f>
        <v>0</v>
      </c>
      <c r="J35" s="142">
        <f>(COUNTIF('4. Lehrjahr'!J:J,A35))*$B$14</f>
        <v>0</v>
      </c>
      <c r="K35" s="143">
        <f t="shared" si="1"/>
        <v>0</v>
      </c>
    </row>
    <row r="36" spans="1:14" x14ac:dyDescent="0.15">
      <c r="A36" s="25" t="s">
        <v>18</v>
      </c>
      <c r="B36" s="129">
        <f>COUNTIF('1. Lehrjahr'!J:J,A36)</f>
        <v>0</v>
      </c>
      <c r="C36" s="129">
        <f>COUNTIF('2. Lehrjahr'!J:J,A36)</f>
        <v>0</v>
      </c>
      <c r="D36" s="129">
        <f>COUNTIF('3. Lehrjahr'!J:J,A36)</f>
        <v>0</v>
      </c>
      <c r="E36" s="129">
        <f>COUNTIF('4. Lehrjahr'!J:J,A36)</f>
        <v>0</v>
      </c>
      <c r="F36" s="130">
        <f t="shared" si="0"/>
        <v>0</v>
      </c>
      <c r="G36" s="142">
        <f>(COUNTIF('1. Lehrjahr'!J:J,A36))*$B$11</f>
        <v>0</v>
      </c>
      <c r="H36" s="142">
        <f>(COUNTIF('2. Lehrjahr'!J:J,A36))*$B$12</f>
        <v>0</v>
      </c>
      <c r="I36" s="142">
        <f>(COUNTIF('3. Lehrjahr'!J:J,A36))*$B$13</f>
        <v>0</v>
      </c>
      <c r="J36" s="142">
        <f>(COUNTIF('4. Lehrjahr'!J:J,A36))*$B$14</f>
        <v>0</v>
      </c>
      <c r="K36" s="143">
        <f t="shared" si="1"/>
        <v>0</v>
      </c>
    </row>
    <row r="37" spans="1:14" x14ac:dyDescent="0.15">
      <c r="A37" s="25" t="s">
        <v>20</v>
      </c>
      <c r="B37" s="129">
        <f>COUNTIF('1. Lehrjahr'!J:J,A37)</f>
        <v>0</v>
      </c>
      <c r="C37" s="129">
        <f>COUNTIF('2. Lehrjahr'!J:J,A37)</f>
        <v>0</v>
      </c>
      <c r="D37" s="129">
        <f>COUNTIF('3. Lehrjahr'!J:J,A37)</f>
        <v>0</v>
      </c>
      <c r="E37" s="129">
        <f>COUNTIF('4. Lehrjahr'!J:J,A37)</f>
        <v>0</v>
      </c>
      <c r="F37" s="130">
        <f t="shared" si="0"/>
        <v>0</v>
      </c>
      <c r="G37" s="142">
        <f>(COUNTIF('1. Lehrjahr'!J:J,A37))*$B$11</f>
        <v>0</v>
      </c>
      <c r="H37" s="142">
        <f>(COUNTIF('2. Lehrjahr'!J:J,A37))*$B$12</f>
        <v>0</v>
      </c>
      <c r="I37" s="142">
        <f>(COUNTIF('3. Lehrjahr'!J:J,A37))*$B$13</f>
        <v>0</v>
      </c>
      <c r="J37" s="142">
        <f>(COUNTIF('4. Lehrjahr'!J:J,A37))*$B$14</f>
        <v>0</v>
      </c>
      <c r="K37" s="143">
        <f t="shared" si="1"/>
        <v>0</v>
      </c>
    </row>
    <row r="38" spans="1:14" x14ac:dyDescent="0.15">
      <c r="A38" s="25" t="s">
        <v>22</v>
      </c>
      <c r="B38" s="129">
        <f>COUNTIF('1. Lehrjahr'!J:J,A38)</f>
        <v>0</v>
      </c>
      <c r="C38" s="129">
        <f>COUNTIF('2. Lehrjahr'!J:J,A38)</f>
        <v>0</v>
      </c>
      <c r="D38" s="129">
        <f>COUNTIF('3. Lehrjahr'!J:J,A38)</f>
        <v>0</v>
      </c>
      <c r="E38" s="129">
        <f>COUNTIF('4. Lehrjahr'!J:J,A38)</f>
        <v>0</v>
      </c>
      <c r="F38" s="130">
        <f t="shared" si="0"/>
        <v>0</v>
      </c>
      <c r="G38" s="142">
        <f>(COUNTIF('1. Lehrjahr'!J:J,A38))*$B$11</f>
        <v>0</v>
      </c>
      <c r="H38" s="142">
        <f>(COUNTIF('2. Lehrjahr'!J:J,A38))*$B$12</f>
        <v>0</v>
      </c>
      <c r="I38" s="142">
        <f>(COUNTIF('3. Lehrjahr'!J:J,A38))*$B$13</f>
        <v>0</v>
      </c>
      <c r="J38" s="142">
        <f>(COUNTIF('4. Lehrjahr'!J:J,A38))*$B$14</f>
        <v>0</v>
      </c>
      <c r="K38" s="143">
        <f t="shared" si="1"/>
        <v>0</v>
      </c>
    </row>
    <row r="39" spans="1:14" x14ac:dyDescent="0.15">
      <c r="A39" s="25" t="s">
        <v>7</v>
      </c>
      <c r="B39" s="129">
        <f>COUNTIF('1. Lehrjahr'!J:J,A39)</f>
        <v>0</v>
      </c>
      <c r="C39" s="129">
        <f>COUNTIF('2. Lehrjahr'!J:J,A39)</f>
        <v>0</v>
      </c>
      <c r="D39" s="129">
        <f>COUNTIF('3. Lehrjahr'!J:J,A39)</f>
        <v>0</v>
      </c>
      <c r="E39" s="129">
        <f>COUNTIF('4. Lehrjahr'!J:J,A39)</f>
        <v>0</v>
      </c>
      <c r="F39" s="130">
        <f t="shared" si="0"/>
        <v>0</v>
      </c>
      <c r="G39" s="142">
        <f>(COUNTIF('1. Lehrjahr'!J:J,A39))*$B$11</f>
        <v>0</v>
      </c>
      <c r="H39" s="142">
        <f>(COUNTIF('2. Lehrjahr'!J:J,A39))*$B$12</f>
        <v>0</v>
      </c>
      <c r="I39" s="142">
        <f>(COUNTIF('3. Lehrjahr'!J:J,A39))*$B$13</f>
        <v>0</v>
      </c>
      <c r="J39" s="142">
        <f>(COUNTIF('4. Lehrjahr'!J:J,A39))*$B$14</f>
        <v>0</v>
      </c>
      <c r="K39" s="143">
        <f t="shared" si="1"/>
        <v>0</v>
      </c>
    </row>
    <row r="40" spans="1:14" x14ac:dyDescent="0.15">
      <c r="A40" s="25" t="s">
        <v>24</v>
      </c>
      <c r="B40" s="129">
        <f>COUNTIF('1. Lehrjahr'!J:J,A40)</f>
        <v>0</v>
      </c>
      <c r="C40" s="129">
        <f>COUNTIF('2. Lehrjahr'!J:J,A40)</f>
        <v>0</v>
      </c>
      <c r="D40" s="129">
        <f>COUNTIF('3. Lehrjahr'!J:J,A40)</f>
        <v>0</v>
      </c>
      <c r="E40" s="129">
        <f>COUNTIF('4. Lehrjahr'!J:J,A40)</f>
        <v>0</v>
      </c>
      <c r="F40" s="130">
        <f t="shared" si="0"/>
        <v>0</v>
      </c>
      <c r="G40" s="142">
        <f>(COUNTIF('1. Lehrjahr'!J:J,A40))*$B$11</f>
        <v>0</v>
      </c>
      <c r="H40" s="142">
        <f>(COUNTIF('2. Lehrjahr'!J:J,A40))*$B$12</f>
        <v>0</v>
      </c>
      <c r="I40" s="142">
        <f>(COUNTIF('3. Lehrjahr'!J:J,A40))*$B$13</f>
        <v>0</v>
      </c>
      <c r="J40" s="142">
        <f>(COUNTIF('4. Lehrjahr'!J:J,A40))*$B$14</f>
        <v>0</v>
      </c>
      <c r="K40" s="143">
        <f t="shared" si="1"/>
        <v>0</v>
      </c>
    </row>
    <row r="41" spans="1:14" x14ac:dyDescent="0.15">
      <c r="A41" s="25" t="s">
        <v>26</v>
      </c>
      <c r="B41" s="129">
        <f>COUNTIF('1. Lehrjahr'!J:J,A41)</f>
        <v>0</v>
      </c>
      <c r="C41" s="129">
        <f>COUNTIF('2. Lehrjahr'!J:J,A41)</f>
        <v>0</v>
      </c>
      <c r="D41" s="129">
        <f>COUNTIF('3. Lehrjahr'!J:J,A41)</f>
        <v>0</v>
      </c>
      <c r="E41" s="129">
        <f>COUNTIF('4. Lehrjahr'!J:J,A41)</f>
        <v>0</v>
      </c>
      <c r="F41" s="130">
        <f t="shared" si="0"/>
        <v>0</v>
      </c>
      <c r="G41" s="142">
        <f>(COUNTIF('1. Lehrjahr'!J:J,A41))*$B$11</f>
        <v>0</v>
      </c>
      <c r="H41" s="142">
        <f>(COUNTIF('2. Lehrjahr'!J:J,A41))*$B$12</f>
        <v>0</v>
      </c>
      <c r="I41" s="142">
        <f>(COUNTIF('3. Lehrjahr'!J:J,A41))*$B$13</f>
        <v>0</v>
      </c>
      <c r="J41" s="142">
        <f>(COUNTIF('4. Lehrjahr'!J:J,A41))*$B$14</f>
        <v>0</v>
      </c>
      <c r="K41" s="143">
        <f t="shared" si="1"/>
        <v>0</v>
      </c>
    </row>
    <row r="42" spans="1:14" x14ac:dyDescent="0.15">
      <c r="A42" s="25" t="s">
        <v>28</v>
      </c>
      <c r="B42" s="129">
        <f>COUNTIF('1. Lehrjahr'!J:J,A42)</f>
        <v>0</v>
      </c>
      <c r="C42" s="129">
        <f>COUNTIF('2. Lehrjahr'!J:J,A42)</f>
        <v>0</v>
      </c>
      <c r="D42" s="129">
        <f>COUNTIF('3. Lehrjahr'!J:J,A42)</f>
        <v>0</v>
      </c>
      <c r="E42" s="129">
        <f>COUNTIF('4. Lehrjahr'!J:J,A42)</f>
        <v>0</v>
      </c>
      <c r="F42" s="130">
        <f t="shared" si="0"/>
        <v>0</v>
      </c>
      <c r="G42" s="142">
        <f>(COUNTIF('1. Lehrjahr'!J:J,A42))*$B$11</f>
        <v>0</v>
      </c>
      <c r="H42" s="142">
        <f>(COUNTIF('2. Lehrjahr'!J:J,A42))*$B$12</f>
        <v>0</v>
      </c>
      <c r="I42" s="142">
        <f>(COUNTIF('3. Lehrjahr'!J:J,A42))*$B$13</f>
        <v>0</v>
      </c>
      <c r="J42" s="142">
        <f>(COUNTIF('4. Lehrjahr'!J:J,A42))*$B$14</f>
        <v>0</v>
      </c>
      <c r="K42" s="143">
        <f t="shared" si="1"/>
        <v>0</v>
      </c>
    </row>
    <row r="43" spans="1:14" x14ac:dyDescent="0.15">
      <c r="A43" s="26" t="s">
        <v>32</v>
      </c>
      <c r="B43" s="129">
        <f>COUNTIF('1. Lehrjahr'!J:J,A43)</f>
        <v>0</v>
      </c>
      <c r="C43" s="129">
        <f>COUNTIF('2. Lehrjahr'!J:J,A43)</f>
        <v>0</v>
      </c>
      <c r="D43" s="129">
        <f>COUNTIF('3. Lehrjahr'!J:J,A43)</f>
        <v>0</v>
      </c>
      <c r="E43" s="129">
        <f>COUNTIF('4. Lehrjahr'!J:J,A43)</f>
        <v>0</v>
      </c>
      <c r="F43" s="130">
        <f t="shared" si="0"/>
        <v>0</v>
      </c>
      <c r="G43" s="142">
        <f>(COUNTIF('1. Lehrjahr'!J:J,A43))*$B$11</f>
        <v>0</v>
      </c>
      <c r="H43" s="142">
        <f>(COUNTIF('2. Lehrjahr'!J:J,A43))*$B$12</f>
        <v>0</v>
      </c>
      <c r="I43" s="142">
        <f>(COUNTIF('3. Lehrjahr'!J:J,A43))*$B$13</f>
        <v>0</v>
      </c>
      <c r="J43" s="142">
        <f>(COUNTIF('4. Lehrjahr'!J:J,A43))*$B$14</f>
        <v>0</v>
      </c>
      <c r="K43" s="143">
        <f t="shared" si="1"/>
        <v>0</v>
      </c>
    </row>
    <row r="44" spans="1:14" x14ac:dyDescent="0.15">
      <c r="A44" s="26" t="s">
        <v>34</v>
      </c>
      <c r="B44" s="129">
        <f>COUNTIF('1. Lehrjahr'!J:J,A44)</f>
        <v>0</v>
      </c>
      <c r="C44" s="129">
        <f>COUNTIF('2. Lehrjahr'!J:J,A44)</f>
        <v>0</v>
      </c>
      <c r="D44" s="129">
        <f>COUNTIF('3. Lehrjahr'!J:J,A44)</f>
        <v>0</v>
      </c>
      <c r="E44" s="129">
        <f>COUNTIF('4. Lehrjahr'!J:J,A44)</f>
        <v>0</v>
      </c>
      <c r="F44" s="130">
        <f t="shared" si="0"/>
        <v>0</v>
      </c>
      <c r="G44" s="142">
        <f>(COUNTIF('1. Lehrjahr'!J:J,A44))*$B$11</f>
        <v>0</v>
      </c>
      <c r="H44" s="142">
        <f>(COUNTIF('2. Lehrjahr'!J:J,A44))*$B$12</f>
        <v>0</v>
      </c>
      <c r="I44" s="142">
        <f>(COUNTIF('3. Lehrjahr'!J:J,A44))*$B$13</f>
        <v>0</v>
      </c>
      <c r="J44" s="142">
        <f>(COUNTIF('4. Lehrjahr'!J:J,A44))*$B$14</f>
        <v>0</v>
      </c>
      <c r="K44" s="143">
        <f t="shared" si="1"/>
        <v>0</v>
      </c>
    </row>
    <row r="45" spans="1:14" x14ac:dyDescent="0.15">
      <c r="A45" s="26" t="s">
        <v>9</v>
      </c>
      <c r="B45" s="129">
        <f>COUNTIF('1. Lehrjahr'!J:J,A45)</f>
        <v>0</v>
      </c>
      <c r="C45" s="129">
        <f>COUNTIF('2. Lehrjahr'!J:J,A45)</f>
        <v>0</v>
      </c>
      <c r="D45" s="129">
        <f>COUNTIF('3. Lehrjahr'!J:J,A45)</f>
        <v>0</v>
      </c>
      <c r="E45" s="129">
        <f>COUNTIF('4. Lehrjahr'!J:J,A45)</f>
        <v>0</v>
      </c>
      <c r="F45" s="130">
        <f t="shared" si="0"/>
        <v>0</v>
      </c>
      <c r="G45" s="142">
        <f>(COUNTIF('1. Lehrjahr'!J:J,A45))*$B$11</f>
        <v>0</v>
      </c>
      <c r="H45" s="142">
        <f>(COUNTIF('2. Lehrjahr'!J:J,A45))*$B$12</f>
        <v>0</v>
      </c>
      <c r="I45" s="142">
        <f>(COUNTIF('3. Lehrjahr'!J:J,A45))*$B$13</f>
        <v>0</v>
      </c>
      <c r="J45" s="142">
        <f>(COUNTIF('4. Lehrjahr'!J:J,A45))*$B$14</f>
        <v>0</v>
      </c>
      <c r="K45" s="143">
        <f t="shared" si="1"/>
        <v>0</v>
      </c>
    </row>
    <row r="46" spans="1:14" x14ac:dyDescent="0.15">
      <c r="A46" s="26" t="s">
        <v>11</v>
      </c>
      <c r="B46" s="129">
        <f>COUNTIF('1. Lehrjahr'!J:J,A46)</f>
        <v>0</v>
      </c>
      <c r="C46" s="129">
        <f>COUNTIF('2. Lehrjahr'!J:J,A46)</f>
        <v>0</v>
      </c>
      <c r="D46" s="129">
        <f>COUNTIF('3. Lehrjahr'!J:J,A46)</f>
        <v>0</v>
      </c>
      <c r="E46" s="129">
        <f>COUNTIF('4. Lehrjahr'!J:J,A46)</f>
        <v>0</v>
      </c>
      <c r="F46" s="130">
        <f t="shared" si="0"/>
        <v>0</v>
      </c>
      <c r="G46" s="142">
        <f>(COUNTIF('1. Lehrjahr'!J:J,A46))*$B$11</f>
        <v>0</v>
      </c>
      <c r="H46" s="142">
        <f>(COUNTIF('2. Lehrjahr'!J:J,A46))*$B$12</f>
        <v>0</v>
      </c>
      <c r="I46" s="142">
        <f>(COUNTIF('3. Lehrjahr'!J:J,A46))*$B$13</f>
        <v>0</v>
      </c>
      <c r="J46" s="142">
        <f>(COUNTIF('4. Lehrjahr'!J:J,A46))*$B$14</f>
        <v>0</v>
      </c>
      <c r="K46" s="143">
        <f t="shared" si="1"/>
        <v>0</v>
      </c>
    </row>
    <row r="47" spans="1:14" x14ac:dyDescent="0.15">
      <c r="A47" s="26" t="s">
        <v>13</v>
      </c>
      <c r="B47" s="129">
        <f>COUNTIF('1. Lehrjahr'!J:J,A47)</f>
        <v>0</v>
      </c>
      <c r="C47" s="129">
        <f>COUNTIF('2. Lehrjahr'!J:J,A47)</f>
        <v>0</v>
      </c>
      <c r="D47" s="129">
        <f>COUNTIF('3. Lehrjahr'!J:J,A47)</f>
        <v>0</v>
      </c>
      <c r="E47" s="129">
        <f>COUNTIF('4. Lehrjahr'!J:J,A47)</f>
        <v>0</v>
      </c>
      <c r="F47" s="130">
        <f t="shared" si="0"/>
        <v>0</v>
      </c>
      <c r="G47" s="142">
        <f>(COUNTIF('1. Lehrjahr'!J:J,A47))*$B$11</f>
        <v>0</v>
      </c>
      <c r="H47" s="142">
        <f>(COUNTIF('2. Lehrjahr'!J:J,A47))*$B$12</f>
        <v>0</v>
      </c>
      <c r="I47" s="142">
        <f>(COUNTIF('3. Lehrjahr'!J:J,A47))*$B$13</f>
        <v>0</v>
      </c>
      <c r="J47" s="142">
        <f>(COUNTIF('4. Lehrjahr'!J:J,A47))*$B$14</f>
        <v>0</v>
      </c>
      <c r="K47" s="143">
        <f t="shared" si="1"/>
        <v>0</v>
      </c>
    </row>
    <row r="48" spans="1:14" x14ac:dyDescent="0.15">
      <c r="A48" s="26" t="s">
        <v>15</v>
      </c>
      <c r="B48" s="129">
        <f>COUNTIF('1. Lehrjahr'!J:J,A48)</f>
        <v>0</v>
      </c>
      <c r="C48" s="129">
        <f>COUNTIF('2. Lehrjahr'!J:J,A48)</f>
        <v>0</v>
      </c>
      <c r="D48" s="129">
        <f>COUNTIF('3. Lehrjahr'!J:J,A48)</f>
        <v>0</v>
      </c>
      <c r="E48" s="129">
        <f>COUNTIF('4. Lehrjahr'!J:J,A48)</f>
        <v>0</v>
      </c>
      <c r="F48" s="130">
        <f t="shared" si="0"/>
        <v>0</v>
      </c>
      <c r="G48" s="142">
        <f>(COUNTIF('1. Lehrjahr'!J:J,A48))*$B$11</f>
        <v>0</v>
      </c>
      <c r="H48" s="142">
        <f>(COUNTIF('2. Lehrjahr'!J:J,A48))*$B$12</f>
        <v>0</v>
      </c>
      <c r="I48" s="142">
        <f>(COUNTIF('3. Lehrjahr'!J:J,A48))*$B$13</f>
        <v>0</v>
      </c>
      <c r="J48" s="142">
        <f>(COUNTIF('4. Lehrjahr'!J:J,A48))*$B$14</f>
        <v>0</v>
      </c>
      <c r="K48" s="143">
        <f t="shared" si="1"/>
        <v>0</v>
      </c>
      <c r="N48" s="3"/>
    </row>
    <row r="49" spans="1:11" x14ac:dyDescent="0.15">
      <c r="A49" s="26" t="s">
        <v>17</v>
      </c>
      <c r="B49" s="129">
        <f>COUNTIF('1. Lehrjahr'!J:J,A49)</f>
        <v>0</v>
      </c>
      <c r="C49" s="129">
        <f>COUNTIF('2. Lehrjahr'!J:J,A49)</f>
        <v>0</v>
      </c>
      <c r="D49" s="129">
        <f>COUNTIF('3. Lehrjahr'!J:J,A49)</f>
        <v>0</v>
      </c>
      <c r="E49" s="129">
        <f>COUNTIF('4. Lehrjahr'!J:J,A49)</f>
        <v>0</v>
      </c>
      <c r="F49" s="130">
        <f t="shared" si="0"/>
        <v>0</v>
      </c>
      <c r="G49" s="142">
        <f>(COUNTIF('1. Lehrjahr'!J:J,A49))*$B$11</f>
        <v>0</v>
      </c>
      <c r="H49" s="142">
        <f>(COUNTIF('2. Lehrjahr'!J:J,A49))*$B$12</f>
        <v>0</v>
      </c>
      <c r="I49" s="142">
        <f>(COUNTIF('3. Lehrjahr'!J:J,A49))*$B$13</f>
        <v>0</v>
      </c>
      <c r="J49" s="142">
        <f>(COUNTIF('4. Lehrjahr'!J:J,A49))*$B$14</f>
        <v>0</v>
      </c>
      <c r="K49" s="143">
        <f t="shared" si="1"/>
        <v>0</v>
      </c>
    </row>
    <row r="50" spans="1:11" x14ac:dyDescent="0.15">
      <c r="A50" s="26" t="s">
        <v>19</v>
      </c>
      <c r="B50" s="129">
        <f>COUNTIF('1. Lehrjahr'!J:J,A50)</f>
        <v>0</v>
      </c>
      <c r="C50" s="129">
        <f>COUNTIF('2. Lehrjahr'!J:J,A50)</f>
        <v>0</v>
      </c>
      <c r="D50" s="129">
        <f>COUNTIF('3. Lehrjahr'!J:J,A50)</f>
        <v>0</v>
      </c>
      <c r="E50" s="129">
        <f>COUNTIF('4. Lehrjahr'!J:J,A50)</f>
        <v>0</v>
      </c>
      <c r="F50" s="130">
        <f t="shared" si="0"/>
        <v>0</v>
      </c>
      <c r="G50" s="142">
        <f>(COUNTIF('1. Lehrjahr'!J:J,A50))*$B$11</f>
        <v>0</v>
      </c>
      <c r="H50" s="142">
        <f>(COUNTIF('2. Lehrjahr'!J:J,A50))*$B$12</f>
        <v>0</v>
      </c>
      <c r="I50" s="142">
        <f>(COUNTIF('3. Lehrjahr'!J:J,A50))*$B$13</f>
        <v>0</v>
      </c>
      <c r="J50" s="142">
        <f>(COUNTIF('4. Lehrjahr'!J:J,A50))*$B$14</f>
        <v>0</v>
      </c>
      <c r="K50" s="143">
        <f t="shared" si="1"/>
        <v>0</v>
      </c>
    </row>
    <row r="51" spans="1:11" x14ac:dyDescent="0.15">
      <c r="A51" s="26" t="s">
        <v>21</v>
      </c>
      <c r="B51" s="129">
        <f>COUNTIF('1. Lehrjahr'!J:J,A51)</f>
        <v>0</v>
      </c>
      <c r="C51" s="129">
        <f>COUNTIF('2. Lehrjahr'!J:J,A51)</f>
        <v>0</v>
      </c>
      <c r="D51" s="129">
        <f>COUNTIF('3. Lehrjahr'!J:J,A51)</f>
        <v>0</v>
      </c>
      <c r="E51" s="129">
        <f>COUNTIF('4. Lehrjahr'!J:J,A51)</f>
        <v>0</v>
      </c>
      <c r="F51" s="130">
        <f t="shared" si="0"/>
        <v>0</v>
      </c>
      <c r="G51" s="142">
        <f>(COUNTIF('1. Lehrjahr'!J:J,A51))*$B$11</f>
        <v>0</v>
      </c>
      <c r="H51" s="142">
        <f>(COUNTIF('2. Lehrjahr'!J:J,A51))*$B$12</f>
        <v>0</v>
      </c>
      <c r="I51" s="142">
        <f>(COUNTIF('3. Lehrjahr'!J:J,A51))*$B$13</f>
        <v>0</v>
      </c>
      <c r="J51" s="142">
        <f>(COUNTIF('4. Lehrjahr'!J:J,A51))*$B$14</f>
        <v>0</v>
      </c>
      <c r="K51" s="143">
        <f t="shared" si="1"/>
        <v>0</v>
      </c>
    </row>
    <row r="52" spans="1:11" x14ac:dyDescent="0.15">
      <c r="A52" s="26" t="s">
        <v>23</v>
      </c>
      <c r="B52" s="129">
        <f>COUNTIF('1. Lehrjahr'!J:J,A52)</f>
        <v>0</v>
      </c>
      <c r="C52" s="129">
        <f>COUNTIF('2. Lehrjahr'!J:J,A52)</f>
        <v>0</v>
      </c>
      <c r="D52" s="129">
        <f>COUNTIF('3. Lehrjahr'!J:J,A52)</f>
        <v>0</v>
      </c>
      <c r="E52" s="129">
        <f>COUNTIF('4. Lehrjahr'!J:J,A52)</f>
        <v>0</v>
      </c>
      <c r="F52" s="130">
        <f t="shared" si="0"/>
        <v>0</v>
      </c>
      <c r="G52" s="142">
        <f>(COUNTIF('1. Lehrjahr'!J:J,A52))*$B$11</f>
        <v>0</v>
      </c>
      <c r="H52" s="142">
        <f>(COUNTIF('2. Lehrjahr'!J:J,A52))*$B$12</f>
        <v>0</v>
      </c>
      <c r="I52" s="142">
        <f>(COUNTIF('3. Lehrjahr'!J:J,A52))*$B$13</f>
        <v>0</v>
      </c>
      <c r="J52" s="142">
        <f>(COUNTIF('4. Lehrjahr'!J:J,A52))*$B$14</f>
        <v>0</v>
      </c>
      <c r="K52" s="143">
        <f t="shared" si="1"/>
        <v>0</v>
      </c>
    </row>
    <row r="53" spans="1:11" x14ac:dyDescent="0.15">
      <c r="A53" s="26" t="s">
        <v>8</v>
      </c>
      <c r="B53" s="129">
        <f>COUNTIF('1. Lehrjahr'!J:J,A53)</f>
        <v>0</v>
      </c>
      <c r="C53" s="129">
        <f>COUNTIF('2. Lehrjahr'!J:J,A53)</f>
        <v>0</v>
      </c>
      <c r="D53" s="129">
        <f>COUNTIF('3. Lehrjahr'!J:J,A53)</f>
        <v>0</v>
      </c>
      <c r="E53" s="129">
        <f>COUNTIF('4. Lehrjahr'!J:J,A53)</f>
        <v>0</v>
      </c>
      <c r="F53" s="130">
        <f t="shared" si="0"/>
        <v>0</v>
      </c>
      <c r="G53" s="142">
        <f>(COUNTIF('1. Lehrjahr'!J:J,A53))*$B$11</f>
        <v>0</v>
      </c>
      <c r="H53" s="142">
        <f>(COUNTIF('2. Lehrjahr'!J:J,A53))*$B$12</f>
        <v>0</v>
      </c>
      <c r="I53" s="142">
        <f>(COUNTIF('3. Lehrjahr'!J:J,A53))*$B$13</f>
        <v>0</v>
      </c>
      <c r="J53" s="142">
        <f>(COUNTIF('4. Lehrjahr'!J:J,A53))*$B$14</f>
        <v>0</v>
      </c>
      <c r="K53" s="143">
        <f t="shared" si="1"/>
        <v>0</v>
      </c>
    </row>
    <row r="54" spans="1:11" x14ac:dyDescent="0.15">
      <c r="A54" s="26" t="s">
        <v>25</v>
      </c>
      <c r="B54" s="129">
        <f>COUNTIF('1. Lehrjahr'!J:J,A54)</f>
        <v>0</v>
      </c>
      <c r="C54" s="129">
        <f>COUNTIF('2. Lehrjahr'!J:J,A54)</f>
        <v>0</v>
      </c>
      <c r="D54" s="129">
        <f>COUNTIF('3. Lehrjahr'!J:J,A54)</f>
        <v>0</v>
      </c>
      <c r="E54" s="129">
        <f>COUNTIF('4. Lehrjahr'!J:J,A54)</f>
        <v>0</v>
      </c>
      <c r="F54" s="130">
        <f t="shared" si="0"/>
        <v>0</v>
      </c>
      <c r="G54" s="142">
        <f>(COUNTIF('1. Lehrjahr'!J:J,A54))*$B$11</f>
        <v>0</v>
      </c>
      <c r="H54" s="142">
        <f>(COUNTIF('2. Lehrjahr'!J:J,A54))*$B$12</f>
        <v>0</v>
      </c>
      <c r="I54" s="142">
        <f>(COUNTIF('3. Lehrjahr'!J:J,A54))*$B$13</f>
        <v>0</v>
      </c>
      <c r="J54" s="142">
        <f>(COUNTIF('4. Lehrjahr'!J:J,A54))*$B$14</f>
        <v>0</v>
      </c>
      <c r="K54" s="143">
        <f t="shared" si="1"/>
        <v>0</v>
      </c>
    </row>
    <row r="55" spans="1:11" x14ac:dyDescent="0.15">
      <c r="A55" s="27" t="s">
        <v>27</v>
      </c>
      <c r="B55" s="129">
        <f>COUNTIF('1. Lehrjahr'!J:J,A55)</f>
        <v>0</v>
      </c>
      <c r="C55" s="129">
        <f>COUNTIF('2. Lehrjahr'!J:J,A55)</f>
        <v>0</v>
      </c>
      <c r="D55" s="129">
        <f>COUNTIF('3. Lehrjahr'!J:J,A55)</f>
        <v>0</v>
      </c>
      <c r="E55" s="129">
        <f>COUNTIF('4. Lehrjahr'!J:J,A55)</f>
        <v>0</v>
      </c>
      <c r="F55" s="130">
        <f t="shared" si="0"/>
        <v>0</v>
      </c>
      <c r="G55" s="142">
        <f>(COUNTIF('1. Lehrjahr'!J:J,A55))*$B$11</f>
        <v>0</v>
      </c>
      <c r="H55" s="142">
        <f>(COUNTIF('2. Lehrjahr'!J:J,A55))*$B$12</f>
        <v>0</v>
      </c>
      <c r="I55" s="142">
        <f>(COUNTIF('3. Lehrjahr'!J:J,A55))*$B$13</f>
        <v>0</v>
      </c>
      <c r="J55" s="142">
        <f>(COUNTIF('4. Lehrjahr'!J:J,A55))*$B$14</f>
        <v>0</v>
      </c>
      <c r="K55" s="143">
        <f t="shared" si="1"/>
        <v>0</v>
      </c>
    </row>
    <row r="56" spans="1:11" x14ac:dyDescent="0.15">
      <c r="A56" s="21" t="s">
        <v>29</v>
      </c>
      <c r="B56" s="131">
        <f t="shared" ref="B56:J56" si="2">SUM(B29:B55)</f>
        <v>0</v>
      </c>
      <c r="C56" s="131">
        <f t="shared" si="2"/>
        <v>0</v>
      </c>
      <c r="D56" s="131">
        <f t="shared" si="2"/>
        <v>0</v>
      </c>
      <c r="E56" s="132">
        <f t="shared" si="2"/>
        <v>0</v>
      </c>
      <c r="F56" s="133">
        <f t="shared" si="2"/>
        <v>0</v>
      </c>
      <c r="G56" s="144">
        <f>SUM(G29:G55)</f>
        <v>0</v>
      </c>
      <c r="H56" s="145">
        <f t="shared" si="2"/>
        <v>0</v>
      </c>
      <c r="I56" s="145">
        <f t="shared" si="2"/>
        <v>0</v>
      </c>
      <c r="J56" s="146">
        <f t="shared" si="2"/>
        <v>0</v>
      </c>
      <c r="K56" s="147">
        <f t="shared" si="1"/>
        <v>0</v>
      </c>
    </row>
    <row r="58" spans="1:11" x14ac:dyDescent="0.15">
      <c r="F58" s="96"/>
      <c r="G58" s="96"/>
      <c r="H58" s="96"/>
      <c r="I58" s="96"/>
    </row>
    <row r="59" spans="1:11" x14ac:dyDescent="0.15">
      <c r="F59" s="96"/>
      <c r="G59" s="96"/>
      <c r="H59" s="96"/>
      <c r="I59" s="96"/>
    </row>
  </sheetData>
  <sheetProtection password="CA81" sheet="1" objects="1" scenarios="1" sort="0" autoFilter="0"/>
  <mergeCells count="13">
    <mergeCell ref="E10:F10"/>
    <mergeCell ref="C10:D10"/>
    <mergeCell ref="C11:D11"/>
    <mergeCell ref="C12:D12"/>
    <mergeCell ref="E11:F11"/>
    <mergeCell ref="E12:F12"/>
    <mergeCell ref="E13:F13"/>
    <mergeCell ref="E14:F14"/>
    <mergeCell ref="G27:K27"/>
    <mergeCell ref="A27:A28"/>
    <mergeCell ref="B27:F27"/>
    <mergeCell ref="C13:D13"/>
    <mergeCell ref="C14:D14"/>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5" orientation="portrait"/>
  <headerFooter>
    <oddHeader>&amp;L&amp;"Arial,Fett"&amp;12&amp;K000000Abrechnung überbetriebliche Kurse</oddHeader>
    <oddFooter>&amp;R&amp;K000000&amp;A - &amp;P/&amp;N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L577"/>
  <sheetViews>
    <sheetView workbookViewId="0">
      <pane ySplit="11" topLeftCell="A12"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3" style="71" customWidth="1"/>
    <col min="11" max="11" width="16.1640625" style="71" bestFit="1" customWidth="1"/>
    <col min="12" max="12" width="7.5" style="72" customWidth="1"/>
    <col min="13" max="16384" width="10.83203125" style="72"/>
  </cols>
  <sheetData>
    <row r="1" spans="1:12" s="188" customFormat="1" ht="25.5" customHeight="1" x14ac:dyDescent="0.25">
      <c r="A1" s="104" t="s">
        <v>55</v>
      </c>
      <c r="B1" s="104"/>
      <c r="C1" s="104"/>
      <c r="D1" s="105"/>
      <c r="E1" s="105"/>
      <c r="F1" s="106"/>
      <c r="G1" s="106"/>
      <c r="H1" s="135"/>
      <c r="I1" s="187"/>
      <c r="J1" s="187"/>
      <c r="K1" s="187"/>
    </row>
    <row r="2" spans="1:12" s="190" customFormat="1" ht="17" x14ac:dyDescent="0.2">
      <c r="A2" s="89" t="s">
        <v>86</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4" t="str">
        <f>IF(Abrechnung!A7="","",Abrechnung!A7)</f>
        <v/>
      </c>
      <c r="C4" s="245"/>
      <c r="D4" s="246"/>
      <c r="E4" s="246"/>
      <c r="F4" s="246"/>
      <c r="G4" s="246"/>
      <c r="H4" s="247"/>
    </row>
    <row r="5" spans="1:12" x14ac:dyDescent="0.15">
      <c r="A5" s="80" t="s">
        <v>45</v>
      </c>
      <c r="B5" s="248" t="str">
        <f>IF(Abrechnung!D20="","",Abrechnung!D20)</f>
        <v/>
      </c>
      <c r="C5" s="249"/>
      <c r="D5" s="246"/>
      <c r="E5" s="246"/>
      <c r="F5" s="246"/>
      <c r="G5" s="246"/>
      <c r="H5" s="247"/>
    </row>
    <row r="6" spans="1:12" x14ac:dyDescent="0.15">
      <c r="A6" s="81" t="s">
        <v>30</v>
      </c>
      <c r="B6" s="248" t="str">
        <f>IF(Abrechnung!D21="","",Abrechnung!D21)</f>
        <v/>
      </c>
      <c r="C6" s="249"/>
      <c r="D6" s="246"/>
      <c r="E6" s="246"/>
      <c r="F6" s="246"/>
      <c r="G6" s="246"/>
      <c r="H6" s="247"/>
    </row>
    <row r="7" spans="1:12" x14ac:dyDescent="0.15">
      <c r="A7" s="82" t="s">
        <v>88</v>
      </c>
      <c r="B7" s="248" t="str">
        <f>IF(Abrechnung!C4="","",Abrechnung!C4)</f>
        <v>2021/22</v>
      </c>
      <c r="C7" s="249"/>
      <c r="D7" s="246"/>
      <c r="E7" s="246"/>
      <c r="F7" s="246"/>
      <c r="G7" s="246"/>
      <c r="H7" s="247"/>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44" customHeight="1" x14ac:dyDescent="0.15">
      <c r="A11" s="119" t="s">
        <v>42</v>
      </c>
      <c r="B11" s="120" t="s">
        <v>39</v>
      </c>
      <c r="C11" s="121" t="s">
        <v>99</v>
      </c>
      <c r="D11" s="121" t="s">
        <v>36</v>
      </c>
      <c r="E11" s="121" t="s">
        <v>37</v>
      </c>
      <c r="F11" s="122" t="s">
        <v>64</v>
      </c>
      <c r="G11" s="122" t="s">
        <v>65</v>
      </c>
      <c r="H11" s="134" t="s">
        <v>66</v>
      </c>
      <c r="I11" s="122" t="s">
        <v>67</v>
      </c>
      <c r="J11" s="123" t="s">
        <v>56</v>
      </c>
    </row>
    <row r="12" spans="1:12" x14ac:dyDescent="0.15">
      <c r="A12" s="162"/>
      <c r="B12" s="163"/>
      <c r="C12" s="163"/>
      <c r="D12" s="164"/>
      <c r="E12" s="165"/>
      <c r="F12" s="166"/>
      <c r="G12" s="166"/>
      <c r="H12" s="167"/>
      <c r="I12" s="196"/>
      <c r="J12" s="197"/>
      <c r="K12" s="72"/>
    </row>
    <row r="13" spans="1:12" x14ac:dyDescent="0.15">
      <c r="A13" s="168"/>
      <c r="B13" s="169"/>
      <c r="C13" s="169"/>
      <c r="D13" s="170"/>
      <c r="E13" s="171"/>
      <c r="F13" s="172"/>
      <c r="G13" s="172"/>
      <c r="H13" s="173"/>
      <c r="I13" s="185"/>
      <c r="J13" s="186"/>
      <c r="K13" s="72"/>
    </row>
    <row r="14" spans="1:12" x14ac:dyDescent="0.15">
      <c r="A14" s="168"/>
      <c r="B14" s="169"/>
      <c r="C14" s="169"/>
      <c r="D14" s="170"/>
      <c r="E14" s="171"/>
      <c r="F14" s="172"/>
      <c r="G14" s="172"/>
      <c r="H14" s="173"/>
      <c r="I14" s="185"/>
      <c r="J14" s="186"/>
      <c r="K14" s="72"/>
    </row>
    <row r="15" spans="1:12" x14ac:dyDescent="0.15">
      <c r="A15" s="168"/>
      <c r="B15" s="169"/>
      <c r="C15" s="169"/>
      <c r="D15" s="170"/>
      <c r="E15" s="171"/>
      <c r="F15" s="172"/>
      <c r="G15" s="172"/>
      <c r="H15" s="173"/>
      <c r="I15" s="185"/>
      <c r="J15" s="186"/>
      <c r="K15" s="72"/>
    </row>
    <row r="16" spans="1:12" x14ac:dyDescent="0.15">
      <c r="A16" s="168"/>
      <c r="B16" s="169"/>
      <c r="C16" s="169"/>
      <c r="D16" s="170"/>
      <c r="E16" s="171"/>
      <c r="F16" s="172"/>
      <c r="G16" s="172"/>
      <c r="H16" s="173"/>
      <c r="I16" s="172"/>
      <c r="J16" s="170"/>
      <c r="K16" s="72"/>
      <c r="L16" s="107"/>
    </row>
    <row r="17" spans="1:12" x14ac:dyDescent="0.15">
      <c r="A17" s="168"/>
      <c r="B17" s="169"/>
      <c r="C17" s="169"/>
      <c r="D17" s="170"/>
      <c r="E17" s="171"/>
      <c r="F17" s="172"/>
      <c r="G17" s="172"/>
      <c r="H17" s="173"/>
      <c r="I17" s="172"/>
      <c r="J17" s="170"/>
      <c r="K17" s="72"/>
      <c r="L17" s="107"/>
    </row>
    <row r="18" spans="1:12" x14ac:dyDescent="0.15">
      <c r="A18" s="168"/>
      <c r="B18" s="169"/>
      <c r="C18" s="169"/>
      <c r="D18" s="170"/>
      <c r="E18" s="171"/>
      <c r="F18" s="172"/>
      <c r="G18" s="172"/>
      <c r="H18" s="173"/>
      <c r="I18" s="172"/>
      <c r="J18" s="170"/>
      <c r="K18" s="72"/>
      <c r="L18" s="107"/>
    </row>
    <row r="19" spans="1:12" x14ac:dyDescent="0.15">
      <c r="A19" s="168"/>
      <c r="B19" s="169"/>
      <c r="C19" s="169"/>
      <c r="D19" s="170"/>
      <c r="E19" s="171"/>
      <c r="F19" s="172"/>
      <c r="G19" s="172"/>
      <c r="H19" s="173"/>
      <c r="I19" s="172"/>
      <c r="J19" s="170"/>
      <c r="K19" s="72"/>
      <c r="L19" s="199"/>
    </row>
    <row r="20" spans="1:12" x14ac:dyDescent="0.15">
      <c r="A20" s="168"/>
      <c r="B20" s="169"/>
      <c r="C20" s="169"/>
      <c r="D20" s="170"/>
      <c r="E20" s="171"/>
      <c r="F20" s="172"/>
      <c r="G20" s="172"/>
      <c r="H20" s="173"/>
      <c r="I20" s="172"/>
      <c r="J20" s="170"/>
      <c r="K20" s="72"/>
      <c r="L20" s="199"/>
    </row>
    <row r="21" spans="1:12" x14ac:dyDescent="0.15">
      <c r="A21" s="168"/>
      <c r="B21" s="169"/>
      <c r="C21" s="169"/>
      <c r="D21" s="170"/>
      <c r="E21" s="171"/>
      <c r="F21" s="172"/>
      <c r="G21" s="172"/>
      <c r="H21" s="173"/>
      <c r="I21" s="172"/>
      <c r="J21" s="170"/>
      <c r="K21" s="72"/>
      <c r="L21" s="199"/>
    </row>
    <row r="22" spans="1:12" x14ac:dyDescent="0.15">
      <c r="A22" s="168"/>
      <c r="B22" s="169"/>
      <c r="C22" s="169"/>
      <c r="D22" s="170"/>
      <c r="E22" s="171"/>
      <c r="F22" s="172"/>
      <c r="G22" s="172"/>
      <c r="H22" s="173"/>
      <c r="I22" s="172"/>
      <c r="J22" s="170"/>
      <c r="K22" s="72"/>
      <c r="L22" s="199"/>
    </row>
    <row r="23" spans="1:12" x14ac:dyDescent="0.15">
      <c r="A23" s="168"/>
      <c r="B23" s="169"/>
      <c r="C23" s="169"/>
      <c r="D23" s="170"/>
      <c r="E23" s="171"/>
      <c r="F23" s="172"/>
      <c r="G23" s="172"/>
      <c r="H23" s="173"/>
      <c r="I23" s="172"/>
      <c r="J23" s="170"/>
      <c r="K23" s="72"/>
      <c r="L23" s="199"/>
    </row>
    <row r="24" spans="1:12" x14ac:dyDescent="0.15">
      <c r="A24" s="168"/>
      <c r="B24" s="169"/>
      <c r="C24" s="169"/>
      <c r="D24" s="170"/>
      <c r="E24" s="171"/>
      <c r="F24" s="172"/>
      <c r="G24" s="172"/>
      <c r="H24" s="173"/>
      <c r="I24" s="172"/>
      <c r="J24" s="170"/>
      <c r="K24" s="72"/>
      <c r="L24" s="199"/>
    </row>
    <row r="25" spans="1:12" x14ac:dyDescent="0.15">
      <c r="A25" s="168"/>
      <c r="B25" s="169"/>
      <c r="C25" s="169"/>
      <c r="D25" s="170"/>
      <c r="E25" s="171"/>
      <c r="F25" s="172"/>
      <c r="G25" s="172"/>
      <c r="H25" s="173"/>
      <c r="I25" s="172"/>
      <c r="J25" s="170"/>
      <c r="K25" s="72"/>
      <c r="L25" s="199"/>
    </row>
    <row r="26" spans="1:12" x14ac:dyDescent="0.15">
      <c r="A26" s="168"/>
      <c r="B26" s="169"/>
      <c r="C26" s="169"/>
      <c r="D26" s="170"/>
      <c r="E26" s="171"/>
      <c r="F26" s="172"/>
      <c r="G26" s="172"/>
      <c r="H26" s="173"/>
      <c r="I26" s="172"/>
      <c r="J26" s="170"/>
      <c r="K26" s="72"/>
      <c r="L26" s="199"/>
    </row>
    <row r="27" spans="1:12" x14ac:dyDescent="0.15">
      <c r="A27" s="168"/>
      <c r="B27" s="169"/>
      <c r="C27" s="169"/>
      <c r="D27" s="170"/>
      <c r="E27" s="171"/>
      <c r="F27" s="172"/>
      <c r="G27" s="172"/>
      <c r="H27" s="173"/>
      <c r="I27" s="172"/>
      <c r="J27" s="170"/>
      <c r="K27" s="72"/>
      <c r="L27" s="199"/>
    </row>
    <row r="28" spans="1:12" x14ac:dyDescent="0.15">
      <c r="A28" s="168"/>
      <c r="B28" s="169"/>
      <c r="C28" s="169"/>
      <c r="D28" s="170"/>
      <c r="E28" s="171"/>
      <c r="F28" s="172"/>
      <c r="G28" s="172"/>
      <c r="H28" s="173"/>
      <c r="I28" s="172"/>
      <c r="J28" s="170"/>
      <c r="K28" s="72"/>
      <c r="L28" s="199"/>
    </row>
    <row r="29" spans="1:12" x14ac:dyDescent="0.15">
      <c r="A29" s="168"/>
      <c r="B29" s="169"/>
      <c r="C29" s="169"/>
      <c r="D29" s="170"/>
      <c r="E29" s="171"/>
      <c r="F29" s="172"/>
      <c r="G29" s="172"/>
      <c r="H29" s="173"/>
      <c r="I29" s="172"/>
      <c r="J29" s="170"/>
      <c r="K29" s="72"/>
      <c r="L29" s="199"/>
    </row>
    <row r="30" spans="1:12" x14ac:dyDescent="0.15">
      <c r="A30" s="168"/>
      <c r="B30" s="169"/>
      <c r="C30" s="169"/>
      <c r="D30" s="170"/>
      <c r="E30" s="171"/>
      <c r="F30" s="172"/>
      <c r="G30" s="172"/>
      <c r="H30" s="173"/>
      <c r="I30" s="172"/>
      <c r="J30" s="170"/>
      <c r="K30" s="72"/>
      <c r="L30" s="199"/>
    </row>
    <row r="31" spans="1:12" x14ac:dyDescent="0.15">
      <c r="A31" s="168"/>
      <c r="B31" s="169"/>
      <c r="C31" s="169"/>
      <c r="D31" s="170"/>
      <c r="E31" s="171"/>
      <c r="F31" s="172"/>
      <c r="G31" s="172"/>
      <c r="H31" s="173"/>
      <c r="I31" s="172"/>
      <c r="J31" s="170"/>
      <c r="K31" s="72"/>
      <c r="L31" s="199"/>
    </row>
    <row r="32" spans="1:12" x14ac:dyDescent="0.15">
      <c r="A32" s="168"/>
      <c r="B32" s="169"/>
      <c r="C32" s="169"/>
      <c r="D32" s="170"/>
      <c r="E32" s="171"/>
      <c r="F32" s="172"/>
      <c r="G32" s="172"/>
      <c r="H32" s="173"/>
      <c r="I32" s="172"/>
      <c r="J32" s="170"/>
      <c r="K32" s="72"/>
      <c r="L32" s="199"/>
    </row>
    <row r="33" spans="1:12" x14ac:dyDescent="0.15">
      <c r="A33" s="168"/>
      <c r="B33" s="169"/>
      <c r="C33" s="169"/>
      <c r="D33" s="170"/>
      <c r="E33" s="171"/>
      <c r="F33" s="172"/>
      <c r="G33" s="172"/>
      <c r="H33" s="173"/>
      <c r="I33" s="172"/>
      <c r="J33" s="170"/>
      <c r="K33" s="72"/>
      <c r="L33" s="199"/>
    </row>
    <row r="34" spans="1:12" x14ac:dyDescent="0.15">
      <c r="A34" s="168"/>
      <c r="B34" s="169"/>
      <c r="C34" s="169"/>
      <c r="D34" s="170"/>
      <c r="E34" s="171"/>
      <c r="F34" s="172"/>
      <c r="G34" s="172"/>
      <c r="H34" s="173"/>
      <c r="I34" s="172"/>
      <c r="J34" s="170"/>
      <c r="K34" s="72"/>
      <c r="L34" s="199"/>
    </row>
    <row r="35" spans="1:12" x14ac:dyDescent="0.15">
      <c r="A35" s="168"/>
      <c r="B35" s="169"/>
      <c r="C35" s="169"/>
      <c r="D35" s="170"/>
      <c r="E35" s="171"/>
      <c r="F35" s="172"/>
      <c r="G35" s="172"/>
      <c r="H35" s="173"/>
      <c r="I35" s="172"/>
      <c r="J35" s="170"/>
      <c r="K35" s="72"/>
      <c r="L35" s="199"/>
    </row>
    <row r="36" spans="1:12" x14ac:dyDescent="0.15">
      <c r="A36" s="168"/>
      <c r="B36" s="169"/>
      <c r="C36" s="169"/>
      <c r="D36" s="170"/>
      <c r="E36" s="171"/>
      <c r="F36" s="172"/>
      <c r="G36" s="172"/>
      <c r="H36" s="173"/>
      <c r="I36" s="172"/>
      <c r="J36" s="170"/>
      <c r="K36" s="72"/>
      <c r="L36" s="199"/>
    </row>
    <row r="37" spans="1:12" x14ac:dyDescent="0.15">
      <c r="A37" s="168"/>
      <c r="B37" s="169"/>
      <c r="C37" s="169"/>
      <c r="D37" s="170"/>
      <c r="E37" s="171"/>
      <c r="F37" s="172"/>
      <c r="G37" s="172"/>
      <c r="H37" s="173"/>
      <c r="I37" s="172"/>
      <c r="J37" s="170"/>
      <c r="K37" s="72"/>
      <c r="L37" s="199"/>
    </row>
    <row r="38" spans="1:12" x14ac:dyDescent="0.15">
      <c r="A38" s="168"/>
      <c r="B38" s="169"/>
      <c r="C38" s="169"/>
      <c r="D38" s="170"/>
      <c r="E38" s="171"/>
      <c r="F38" s="172"/>
      <c r="G38" s="172"/>
      <c r="H38" s="173"/>
      <c r="I38" s="172"/>
      <c r="J38" s="170"/>
      <c r="K38" s="72"/>
      <c r="L38" s="199"/>
    </row>
    <row r="39" spans="1:12" x14ac:dyDescent="0.15">
      <c r="A39" s="168"/>
      <c r="B39" s="169"/>
      <c r="C39" s="169"/>
      <c r="D39" s="170"/>
      <c r="E39" s="171"/>
      <c r="F39" s="172"/>
      <c r="G39" s="172"/>
      <c r="H39" s="173"/>
      <c r="I39" s="172"/>
      <c r="J39" s="170"/>
      <c r="K39" s="72"/>
      <c r="L39" s="199"/>
    </row>
    <row r="40" spans="1:12" x14ac:dyDescent="0.15">
      <c r="A40" s="168"/>
      <c r="B40" s="169"/>
      <c r="C40" s="169"/>
      <c r="D40" s="170"/>
      <c r="E40" s="171"/>
      <c r="F40" s="172"/>
      <c r="G40" s="172"/>
      <c r="H40" s="173"/>
      <c r="I40" s="172"/>
      <c r="J40" s="170"/>
      <c r="K40" s="72"/>
      <c r="L40" s="199"/>
    </row>
    <row r="41" spans="1:12" x14ac:dyDescent="0.15">
      <c r="A41" s="168"/>
      <c r="B41" s="169"/>
      <c r="C41" s="169"/>
      <c r="D41" s="170"/>
      <c r="E41" s="171"/>
      <c r="F41" s="172"/>
      <c r="G41" s="172"/>
      <c r="H41" s="173"/>
      <c r="I41" s="172"/>
      <c r="J41" s="170"/>
      <c r="K41" s="72"/>
      <c r="L41" s="199"/>
    </row>
    <row r="42" spans="1:12" x14ac:dyDescent="0.15">
      <c r="A42" s="168"/>
      <c r="B42" s="169"/>
      <c r="C42" s="169"/>
      <c r="D42" s="170"/>
      <c r="E42" s="171"/>
      <c r="F42" s="172"/>
      <c r="G42" s="172"/>
      <c r="H42" s="173"/>
      <c r="I42" s="172"/>
      <c r="J42" s="170"/>
      <c r="K42" s="72"/>
      <c r="L42" s="199"/>
    </row>
    <row r="43" spans="1:12" x14ac:dyDescent="0.15">
      <c r="A43" s="168"/>
      <c r="B43" s="169"/>
      <c r="C43" s="169"/>
      <c r="D43" s="170"/>
      <c r="E43" s="171"/>
      <c r="F43" s="172"/>
      <c r="G43" s="172"/>
      <c r="H43" s="173"/>
      <c r="I43" s="172"/>
      <c r="J43" s="170"/>
      <c r="K43" s="72"/>
      <c r="L43" s="199"/>
    </row>
    <row r="44" spans="1:12" x14ac:dyDescent="0.15">
      <c r="A44" s="168"/>
      <c r="B44" s="169"/>
      <c r="C44" s="169"/>
      <c r="D44" s="170"/>
      <c r="E44" s="171"/>
      <c r="F44" s="172"/>
      <c r="G44" s="172"/>
      <c r="H44" s="173"/>
      <c r="I44" s="172"/>
      <c r="J44" s="170"/>
      <c r="K44" s="72"/>
      <c r="L44" s="199"/>
    </row>
    <row r="45" spans="1:12" x14ac:dyDescent="0.15">
      <c r="A45" s="168"/>
      <c r="B45" s="169"/>
      <c r="C45" s="169"/>
      <c r="D45" s="170"/>
      <c r="E45" s="171"/>
      <c r="F45" s="172"/>
      <c r="G45" s="172"/>
      <c r="H45" s="173"/>
      <c r="I45" s="172"/>
      <c r="J45" s="170"/>
      <c r="K45" s="72"/>
      <c r="L45" s="199"/>
    </row>
    <row r="46" spans="1:12" x14ac:dyDescent="0.15">
      <c r="A46" s="168"/>
      <c r="B46" s="169"/>
      <c r="C46" s="169"/>
      <c r="D46" s="170"/>
      <c r="E46" s="171"/>
      <c r="F46" s="172"/>
      <c r="G46" s="172"/>
      <c r="H46" s="173"/>
      <c r="I46" s="172"/>
      <c r="J46" s="170"/>
      <c r="K46" s="72"/>
      <c r="L46" s="107"/>
    </row>
    <row r="47" spans="1:12" x14ac:dyDescent="0.15">
      <c r="A47" s="168"/>
      <c r="B47" s="169"/>
      <c r="C47" s="169"/>
      <c r="D47" s="170"/>
      <c r="E47" s="171"/>
      <c r="F47" s="172"/>
      <c r="G47" s="172"/>
      <c r="H47" s="173"/>
      <c r="I47" s="172"/>
      <c r="J47" s="170"/>
      <c r="K47" s="72"/>
      <c r="L47" s="107"/>
    </row>
    <row r="48" spans="1:12" x14ac:dyDescent="0.15">
      <c r="A48" s="168"/>
      <c r="B48" s="169"/>
      <c r="C48" s="169"/>
      <c r="D48" s="170"/>
      <c r="E48" s="171"/>
      <c r="F48" s="172"/>
      <c r="G48" s="172"/>
      <c r="H48" s="173"/>
      <c r="I48" s="172"/>
      <c r="J48" s="170"/>
      <c r="K48" s="72"/>
      <c r="L48" s="107"/>
    </row>
    <row r="49" spans="1:12" x14ac:dyDescent="0.15">
      <c r="A49" s="168"/>
      <c r="B49" s="169"/>
      <c r="C49" s="169"/>
      <c r="D49" s="170"/>
      <c r="E49" s="171"/>
      <c r="F49" s="172"/>
      <c r="G49" s="172"/>
      <c r="H49" s="173"/>
      <c r="I49" s="172"/>
      <c r="J49" s="170"/>
      <c r="K49" s="72"/>
      <c r="L49" s="107"/>
    </row>
    <row r="50" spans="1:12" x14ac:dyDescent="0.15">
      <c r="A50" s="168"/>
      <c r="B50" s="169"/>
      <c r="C50" s="169"/>
      <c r="D50" s="170"/>
      <c r="E50" s="171"/>
      <c r="F50" s="172"/>
      <c r="G50" s="172"/>
      <c r="H50" s="173"/>
      <c r="I50" s="172"/>
      <c r="J50" s="170"/>
      <c r="K50" s="72"/>
    </row>
    <row r="51" spans="1:12" x14ac:dyDescent="0.15">
      <c r="A51" s="168"/>
      <c r="B51" s="169"/>
      <c r="C51" s="169"/>
      <c r="D51" s="170"/>
      <c r="E51" s="171"/>
      <c r="F51" s="172"/>
      <c r="G51" s="172"/>
      <c r="H51" s="173"/>
      <c r="I51" s="172"/>
      <c r="J51" s="170"/>
      <c r="K51" s="72"/>
    </row>
    <row r="52" spans="1:12" x14ac:dyDescent="0.15">
      <c r="A52" s="168"/>
      <c r="B52" s="169"/>
      <c r="C52" s="169"/>
      <c r="D52" s="170"/>
      <c r="E52" s="171"/>
      <c r="F52" s="172"/>
      <c r="G52" s="172"/>
      <c r="H52" s="173"/>
      <c r="I52" s="172"/>
      <c r="J52" s="170"/>
      <c r="K52" s="72"/>
    </row>
    <row r="53" spans="1:12" x14ac:dyDescent="0.15">
      <c r="A53" s="168"/>
      <c r="B53" s="169"/>
      <c r="C53" s="169"/>
      <c r="D53" s="170"/>
      <c r="E53" s="171"/>
      <c r="F53" s="172"/>
      <c r="G53" s="172"/>
      <c r="H53" s="173"/>
      <c r="I53" s="172"/>
      <c r="J53" s="170"/>
      <c r="K53" s="72"/>
    </row>
    <row r="54" spans="1:12" x14ac:dyDescent="0.15">
      <c r="A54" s="168"/>
      <c r="B54" s="169"/>
      <c r="C54" s="169"/>
      <c r="D54" s="170"/>
      <c r="E54" s="171"/>
      <c r="F54" s="172"/>
      <c r="G54" s="172"/>
      <c r="H54" s="173"/>
      <c r="I54" s="172"/>
      <c r="J54" s="170"/>
      <c r="K54" s="72"/>
    </row>
    <row r="55" spans="1:12" x14ac:dyDescent="0.15">
      <c r="A55" s="168"/>
      <c r="B55" s="169"/>
      <c r="C55" s="169"/>
      <c r="D55" s="170"/>
      <c r="E55" s="171"/>
      <c r="F55" s="172"/>
      <c r="G55" s="172"/>
      <c r="H55" s="173"/>
      <c r="I55" s="172"/>
      <c r="J55" s="170"/>
      <c r="K55" s="72"/>
    </row>
    <row r="56" spans="1:12" x14ac:dyDescent="0.15">
      <c r="A56" s="168"/>
      <c r="B56" s="169"/>
      <c r="C56" s="169"/>
      <c r="D56" s="170"/>
      <c r="E56" s="171"/>
      <c r="F56" s="172"/>
      <c r="G56" s="172"/>
      <c r="H56" s="173"/>
      <c r="I56" s="172"/>
      <c r="J56" s="170"/>
      <c r="K56" s="72"/>
    </row>
    <row r="57" spans="1:12" x14ac:dyDescent="0.15">
      <c r="A57" s="168"/>
      <c r="B57" s="169"/>
      <c r="C57" s="169"/>
      <c r="D57" s="170"/>
      <c r="E57" s="171"/>
      <c r="F57" s="172"/>
      <c r="G57" s="172"/>
      <c r="H57" s="173"/>
      <c r="I57" s="172"/>
      <c r="J57" s="170"/>
      <c r="K57" s="72"/>
    </row>
    <row r="58" spans="1:12" x14ac:dyDescent="0.15">
      <c r="A58" s="168"/>
      <c r="B58" s="169"/>
      <c r="C58" s="169"/>
      <c r="D58" s="170"/>
      <c r="E58" s="171"/>
      <c r="F58" s="172"/>
      <c r="G58" s="172"/>
      <c r="H58" s="173"/>
      <c r="I58" s="172"/>
      <c r="J58" s="170"/>
      <c r="K58" s="72"/>
    </row>
    <row r="59" spans="1:12" x14ac:dyDescent="0.15">
      <c r="A59" s="168"/>
      <c r="B59" s="169"/>
      <c r="C59" s="169"/>
      <c r="D59" s="170"/>
      <c r="E59" s="171"/>
      <c r="F59" s="172"/>
      <c r="G59" s="172"/>
      <c r="H59" s="173"/>
      <c r="I59" s="172"/>
      <c r="J59" s="170"/>
      <c r="K59" s="72"/>
    </row>
    <row r="60" spans="1:12" x14ac:dyDescent="0.15">
      <c r="A60" s="168"/>
      <c r="B60" s="169"/>
      <c r="C60" s="169"/>
      <c r="D60" s="170"/>
      <c r="E60" s="171"/>
      <c r="F60" s="172"/>
      <c r="G60" s="172"/>
      <c r="H60" s="173"/>
      <c r="I60" s="172"/>
      <c r="J60" s="170"/>
      <c r="K60" s="72"/>
    </row>
    <row r="61" spans="1:12" x14ac:dyDescent="0.15">
      <c r="A61" s="168"/>
      <c r="B61" s="169"/>
      <c r="C61" s="169"/>
      <c r="D61" s="170"/>
      <c r="E61" s="171"/>
      <c r="F61" s="172"/>
      <c r="G61" s="172"/>
      <c r="H61" s="173"/>
      <c r="I61" s="172"/>
      <c r="J61" s="170"/>
      <c r="K61" s="72"/>
    </row>
    <row r="62" spans="1:12" x14ac:dyDescent="0.15">
      <c r="A62" s="168"/>
      <c r="B62" s="169"/>
      <c r="C62" s="169"/>
      <c r="D62" s="170"/>
      <c r="E62" s="171"/>
      <c r="F62" s="172"/>
      <c r="G62" s="172"/>
      <c r="H62" s="173"/>
      <c r="I62" s="172"/>
      <c r="J62" s="170"/>
      <c r="K62" s="72"/>
    </row>
    <row r="63" spans="1:12" x14ac:dyDescent="0.15">
      <c r="A63" s="168"/>
      <c r="B63" s="169"/>
      <c r="C63" s="169"/>
      <c r="D63" s="170"/>
      <c r="E63" s="171"/>
      <c r="F63" s="172"/>
      <c r="G63" s="172"/>
      <c r="H63" s="173"/>
      <c r="I63" s="172"/>
      <c r="J63" s="170"/>
      <c r="K63" s="72"/>
    </row>
    <row r="64" spans="1:12" x14ac:dyDescent="0.15">
      <c r="A64" s="168"/>
      <c r="B64" s="169"/>
      <c r="C64" s="169"/>
      <c r="D64" s="170"/>
      <c r="E64" s="171"/>
      <c r="F64" s="172"/>
      <c r="G64" s="172"/>
      <c r="H64" s="173"/>
      <c r="I64" s="172"/>
      <c r="J64" s="170"/>
      <c r="K64" s="72"/>
    </row>
    <row r="65" spans="1:11" x14ac:dyDescent="0.15">
      <c r="A65" s="168"/>
      <c r="B65" s="169"/>
      <c r="C65" s="169"/>
      <c r="D65" s="170"/>
      <c r="E65" s="171"/>
      <c r="F65" s="172"/>
      <c r="G65" s="172"/>
      <c r="H65" s="173"/>
      <c r="I65" s="172"/>
      <c r="J65" s="170"/>
      <c r="K65" s="72"/>
    </row>
    <row r="66" spans="1:11" x14ac:dyDescent="0.15">
      <c r="A66" s="168"/>
      <c r="B66" s="169"/>
      <c r="C66" s="169"/>
      <c r="D66" s="170"/>
      <c r="E66" s="171"/>
      <c r="F66" s="172"/>
      <c r="G66" s="172"/>
      <c r="H66" s="173"/>
      <c r="I66" s="172"/>
      <c r="J66" s="170"/>
      <c r="K66" s="72"/>
    </row>
    <row r="67" spans="1:11" x14ac:dyDescent="0.15">
      <c r="A67" s="168"/>
      <c r="B67" s="169"/>
      <c r="C67" s="169"/>
      <c r="D67" s="170"/>
      <c r="E67" s="171"/>
      <c r="F67" s="172"/>
      <c r="G67" s="172"/>
      <c r="H67" s="173"/>
      <c r="I67" s="172"/>
      <c r="J67" s="170"/>
      <c r="K67" s="72"/>
    </row>
    <row r="68" spans="1:11" x14ac:dyDescent="0.15">
      <c r="A68" s="168"/>
      <c r="B68" s="169"/>
      <c r="C68" s="169"/>
      <c r="D68" s="170"/>
      <c r="E68" s="171"/>
      <c r="F68" s="172"/>
      <c r="G68" s="172"/>
      <c r="H68" s="173"/>
      <c r="I68" s="172"/>
      <c r="J68" s="170"/>
      <c r="K68" s="72"/>
    </row>
    <row r="69" spans="1:11" x14ac:dyDescent="0.15">
      <c r="A69" s="168"/>
      <c r="B69" s="169"/>
      <c r="C69" s="169"/>
      <c r="D69" s="170"/>
      <c r="E69" s="171"/>
      <c r="F69" s="172"/>
      <c r="G69" s="172"/>
      <c r="H69" s="173"/>
      <c r="I69" s="172"/>
      <c r="J69" s="170"/>
      <c r="K69" s="72"/>
    </row>
    <row r="70" spans="1:11" x14ac:dyDescent="0.15">
      <c r="A70" s="168"/>
      <c r="B70" s="169"/>
      <c r="C70" s="169"/>
      <c r="D70" s="170"/>
      <c r="E70" s="171"/>
      <c r="F70" s="172"/>
      <c r="G70" s="172"/>
      <c r="H70" s="173"/>
      <c r="I70" s="172"/>
      <c r="J70" s="170"/>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Rows="0" deleteRows="0" sort="0" autoFilter="0"/>
  <autoFilter ref="A11:J11" xr:uid="{00000000-0009-0000-0000-000003000000}">
    <sortState xmlns:xlrd2="http://schemas.microsoft.com/office/spreadsheetml/2017/richdata2" ref="A12:J15">
      <sortCondition descending="1" ref="J11:J15"/>
    </sortState>
  </autoFilter>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3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xr:uid="{00000000-0002-0000-0300-000001000000}">
      <formula1>2</formula1>
    </dataValidation>
  </dataValidations>
  <pageMargins left="0.59" right="0" top="0.51" bottom="0.51" header="0.51" footer="0.31"/>
  <pageSetup paperSize="9" scale="73" orientation="landscape"/>
  <headerFooter>
    <oddFooter>&amp;R&amp;K000000&amp;A - &amp;P/&amp;N   -   &amp;D</oddFooter>
  </headerFooter>
  <colBreaks count="1" manualBreakCount="1">
    <brk id="10"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L577"/>
  <sheetViews>
    <sheetView workbookViewId="0">
      <pane ySplit="11" topLeftCell="A12"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0.83203125" style="71"/>
    <col min="11" max="11" width="16.1640625" style="71" bestFit="1" customWidth="1"/>
    <col min="12" max="12" width="7.5" style="72" customWidth="1"/>
    <col min="13" max="16384" width="10.83203125" style="72"/>
  </cols>
  <sheetData>
    <row r="1" spans="1:12" s="188" customFormat="1" ht="25.5" customHeight="1" x14ac:dyDescent="0.25">
      <c r="A1" s="125" t="s">
        <v>55</v>
      </c>
      <c r="B1" s="105"/>
      <c r="C1" s="104"/>
      <c r="D1" s="105"/>
      <c r="E1" s="105"/>
      <c r="F1" s="106"/>
      <c r="G1" s="106"/>
      <c r="H1" s="135"/>
      <c r="I1" s="187"/>
      <c r="J1" s="187"/>
      <c r="K1" s="187"/>
    </row>
    <row r="2" spans="1:12" s="190" customFormat="1" ht="17" x14ac:dyDescent="0.2">
      <c r="A2" s="89" t="s">
        <v>89</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4" t="str">
        <f>IF(Abrechnung!A7="","",Abrechnung!A7)</f>
        <v/>
      </c>
      <c r="C4" s="245"/>
      <c r="D4" s="246"/>
      <c r="E4" s="246"/>
      <c r="F4" s="246"/>
      <c r="G4" s="246"/>
      <c r="H4" s="247"/>
    </row>
    <row r="5" spans="1:12" x14ac:dyDescent="0.15">
      <c r="A5" s="80" t="s">
        <v>45</v>
      </c>
      <c r="B5" s="248" t="str">
        <f>IF(Abrechnung!D20="","",Abrechnung!D20)</f>
        <v/>
      </c>
      <c r="C5" s="249"/>
      <c r="D5" s="246"/>
      <c r="E5" s="246"/>
      <c r="F5" s="246"/>
      <c r="G5" s="246"/>
      <c r="H5" s="247"/>
    </row>
    <row r="6" spans="1:12" x14ac:dyDescent="0.15">
      <c r="A6" s="81" t="s">
        <v>30</v>
      </c>
      <c r="B6" s="248" t="str">
        <f>IF(Abrechnung!D21="","",Abrechnung!D21)</f>
        <v/>
      </c>
      <c r="C6" s="249"/>
      <c r="D6" s="246"/>
      <c r="E6" s="246"/>
      <c r="F6" s="246"/>
      <c r="G6" s="246"/>
      <c r="H6" s="247"/>
    </row>
    <row r="7" spans="1:12" x14ac:dyDescent="0.15">
      <c r="A7" s="82" t="s">
        <v>88</v>
      </c>
      <c r="B7" s="248" t="str">
        <f>IF(Abrechnung!C4="","",Abrechnung!C4)</f>
        <v>2021/22</v>
      </c>
      <c r="C7" s="249"/>
      <c r="D7" s="246"/>
      <c r="E7" s="246"/>
      <c r="F7" s="246"/>
      <c r="G7" s="246"/>
      <c r="H7" s="247"/>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38" customHeight="1" x14ac:dyDescent="0.15">
      <c r="A11" s="119" t="s">
        <v>42</v>
      </c>
      <c r="B11" s="120" t="s">
        <v>39</v>
      </c>
      <c r="C11" s="121" t="s">
        <v>99</v>
      </c>
      <c r="D11" s="121" t="s">
        <v>36</v>
      </c>
      <c r="E11" s="121" t="s">
        <v>37</v>
      </c>
      <c r="F11" s="122" t="s">
        <v>64</v>
      </c>
      <c r="G11" s="122" t="s">
        <v>65</v>
      </c>
      <c r="H11" s="134" t="s">
        <v>66</v>
      </c>
      <c r="I11" s="122" t="s">
        <v>67</v>
      </c>
      <c r="J11" s="123" t="s">
        <v>56</v>
      </c>
    </row>
    <row r="12" spans="1:12" x14ac:dyDescent="0.15">
      <c r="A12" s="94"/>
      <c r="B12" s="66"/>
      <c r="C12" s="66"/>
      <c r="D12" s="22"/>
      <c r="E12" s="73"/>
      <c r="F12" s="74"/>
      <c r="G12" s="74"/>
      <c r="H12" s="138"/>
      <c r="I12" s="74"/>
      <c r="J12" s="22"/>
      <c r="K12" s="72"/>
    </row>
    <row r="13" spans="1:12" x14ac:dyDescent="0.15">
      <c r="A13" s="95"/>
      <c r="B13" s="65"/>
      <c r="C13" s="65"/>
      <c r="D13" s="23"/>
      <c r="E13" s="75"/>
      <c r="F13" s="76"/>
      <c r="G13" s="76"/>
      <c r="H13" s="139"/>
      <c r="I13" s="76"/>
      <c r="J13" s="23"/>
      <c r="K13" s="72"/>
    </row>
    <row r="14" spans="1:12" x14ac:dyDescent="0.15">
      <c r="A14" s="95"/>
      <c r="B14" s="65"/>
      <c r="C14" s="65"/>
      <c r="D14" s="23"/>
      <c r="E14" s="75"/>
      <c r="F14" s="76"/>
      <c r="G14" s="76"/>
      <c r="H14" s="139"/>
      <c r="I14" s="76"/>
      <c r="J14" s="23"/>
      <c r="K14" s="72"/>
    </row>
    <row r="15" spans="1:12" x14ac:dyDescent="0.15">
      <c r="A15" s="95"/>
      <c r="B15" s="65"/>
      <c r="C15" s="65"/>
      <c r="D15" s="23"/>
      <c r="E15" s="75"/>
      <c r="F15" s="76"/>
      <c r="G15" s="76"/>
      <c r="H15" s="139"/>
      <c r="I15" s="76"/>
      <c r="J15" s="23"/>
      <c r="K15" s="72"/>
    </row>
    <row r="16" spans="1:12" x14ac:dyDescent="0.15">
      <c r="A16" s="95"/>
      <c r="B16" s="65"/>
      <c r="C16" s="65"/>
      <c r="D16" s="23"/>
      <c r="E16" s="75"/>
      <c r="F16" s="76"/>
      <c r="G16" s="76"/>
      <c r="H16" s="139"/>
      <c r="I16" s="76"/>
      <c r="J16" s="23"/>
      <c r="K16" s="72"/>
      <c r="L16" s="107"/>
    </row>
    <row r="17" spans="1:12" x14ac:dyDescent="0.15">
      <c r="A17" s="95"/>
      <c r="B17" s="65"/>
      <c r="C17" s="65"/>
      <c r="D17" s="23"/>
      <c r="E17" s="75"/>
      <c r="F17" s="76"/>
      <c r="G17" s="76"/>
      <c r="H17" s="139"/>
      <c r="I17" s="76"/>
      <c r="J17" s="23"/>
      <c r="K17" s="72"/>
      <c r="L17" s="107"/>
    </row>
    <row r="18" spans="1:12" x14ac:dyDescent="0.15">
      <c r="A18" s="95"/>
      <c r="B18" s="65"/>
      <c r="C18" s="65"/>
      <c r="D18" s="23"/>
      <c r="E18" s="75"/>
      <c r="F18" s="76"/>
      <c r="G18" s="76"/>
      <c r="H18" s="139"/>
      <c r="I18" s="76"/>
      <c r="J18" s="23"/>
      <c r="K18" s="72"/>
      <c r="L18" s="107"/>
    </row>
    <row r="19" spans="1:12" x14ac:dyDescent="0.15">
      <c r="A19" s="95"/>
      <c r="B19" s="65"/>
      <c r="C19" s="65"/>
      <c r="D19" s="23"/>
      <c r="E19" s="75"/>
      <c r="F19" s="76"/>
      <c r="G19" s="76"/>
      <c r="H19" s="139"/>
      <c r="I19" s="76"/>
      <c r="J19" s="23"/>
      <c r="K19" s="72"/>
      <c r="L19" s="199"/>
    </row>
    <row r="20" spans="1:12" x14ac:dyDescent="0.15">
      <c r="A20" s="95"/>
      <c r="B20" s="65"/>
      <c r="C20" s="65"/>
      <c r="D20" s="23"/>
      <c r="E20" s="75"/>
      <c r="F20" s="76"/>
      <c r="G20" s="76"/>
      <c r="H20" s="139"/>
      <c r="I20" s="76"/>
      <c r="J20" s="23"/>
      <c r="K20" s="72"/>
      <c r="L20" s="199"/>
    </row>
    <row r="21" spans="1:12" x14ac:dyDescent="0.15">
      <c r="A21" s="95"/>
      <c r="B21" s="65"/>
      <c r="C21" s="65"/>
      <c r="D21" s="23"/>
      <c r="E21" s="75"/>
      <c r="F21" s="76"/>
      <c r="G21" s="76"/>
      <c r="H21" s="139"/>
      <c r="I21" s="76"/>
      <c r="J21" s="23"/>
      <c r="K21" s="72"/>
      <c r="L21" s="199"/>
    </row>
    <row r="22" spans="1:12" x14ac:dyDescent="0.15">
      <c r="A22" s="95"/>
      <c r="B22" s="65"/>
      <c r="C22" s="65"/>
      <c r="D22" s="23"/>
      <c r="E22" s="75"/>
      <c r="F22" s="76"/>
      <c r="G22" s="76"/>
      <c r="H22" s="139"/>
      <c r="I22" s="76"/>
      <c r="J22" s="23"/>
      <c r="K22" s="72"/>
      <c r="L22" s="199"/>
    </row>
    <row r="23" spans="1:12" x14ac:dyDescent="0.15">
      <c r="A23" s="95"/>
      <c r="B23" s="65"/>
      <c r="C23" s="65"/>
      <c r="D23" s="23"/>
      <c r="E23" s="75"/>
      <c r="F23" s="76"/>
      <c r="G23" s="76"/>
      <c r="H23" s="139"/>
      <c r="I23" s="76"/>
      <c r="J23" s="23"/>
      <c r="K23" s="72"/>
      <c r="L23" s="199"/>
    </row>
    <row r="24" spans="1:12" x14ac:dyDescent="0.15">
      <c r="A24" s="95"/>
      <c r="B24" s="65"/>
      <c r="C24" s="65"/>
      <c r="D24" s="23"/>
      <c r="E24" s="75"/>
      <c r="F24" s="76"/>
      <c r="G24" s="76"/>
      <c r="H24" s="139"/>
      <c r="I24" s="76"/>
      <c r="J24" s="23"/>
      <c r="K24" s="72"/>
      <c r="L24" s="199"/>
    </row>
    <row r="25" spans="1:12" x14ac:dyDescent="0.15">
      <c r="A25" s="95"/>
      <c r="B25" s="65"/>
      <c r="C25" s="65"/>
      <c r="D25" s="23"/>
      <c r="E25" s="75"/>
      <c r="F25" s="76"/>
      <c r="G25" s="76"/>
      <c r="H25" s="139"/>
      <c r="I25" s="76"/>
      <c r="J25" s="23"/>
      <c r="K25" s="72"/>
      <c r="L25" s="199"/>
    </row>
    <row r="26" spans="1:12" x14ac:dyDescent="0.15">
      <c r="A26" s="95"/>
      <c r="B26" s="65"/>
      <c r="C26" s="65"/>
      <c r="D26" s="23"/>
      <c r="E26" s="75"/>
      <c r="F26" s="76"/>
      <c r="G26" s="76"/>
      <c r="H26" s="139"/>
      <c r="I26" s="76"/>
      <c r="J26" s="23"/>
      <c r="K26" s="72"/>
      <c r="L26" s="199"/>
    </row>
    <row r="27" spans="1:12" x14ac:dyDescent="0.15">
      <c r="A27" s="95"/>
      <c r="B27" s="65"/>
      <c r="C27" s="65"/>
      <c r="D27" s="23"/>
      <c r="E27" s="75"/>
      <c r="F27" s="76"/>
      <c r="G27" s="76"/>
      <c r="H27" s="139"/>
      <c r="I27" s="76"/>
      <c r="J27" s="23"/>
      <c r="K27" s="72"/>
      <c r="L27" s="199"/>
    </row>
    <row r="28" spans="1:12" x14ac:dyDescent="0.15">
      <c r="A28" s="95"/>
      <c r="B28" s="65"/>
      <c r="C28" s="65"/>
      <c r="D28" s="23"/>
      <c r="E28" s="75"/>
      <c r="F28" s="76"/>
      <c r="G28" s="76"/>
      <c r="H28" s="139"/>
      <c r="I28" s="76"/>
      <c r="J28" s="23"/>
      <c r="K28" s="72"/>
      <c r="L28" s="199"/>
    </row>
    <row r="29" spans="1:12" x14ac:dyDescent="0.15">
      <c r="A29" s="95"/>
      <c r="B29" s="65"/>
      <c r="C29" s="65"/>
      <c r="D29" s="23"/>
      <c r="E29" s="75"/>
      <c r="F29" s="76"/>
      <c r="G29" s="76"/>
      <c r="H29" s="139"/>
      <c r="I29" s="76"/>
      <c r="J29" s="23"/>
      <c r="K29" s="72"/>
      <c r="L29" s="199"/>
    </row>
    <row r="30" spans="1:12" x14ac:dyDescent="0.15">
      <c r="A30" s="95"/>
      <c r="B30" s="65"/>
      <c r="C30" s="65"/>
      <c r="D30" s="23"/>
      <c r="E30" s="75"/>
      <c r="F30" s="76"/>
      <c r="G30" s="76"/>
      <c r="H30" s="139"/>
      <c r="I30" s="76"/>
      <c r="J30" s="23"/>
      <c r="K30" s="72"/>
      <c r="L30" s="199"/>
    </row>
    <row r="31" spans="1:12" x14ac:dyDescent="0.15">
      <c r="A31" s="95"/>
      <c r="B31" s="65"/>
      <c r="C31" s="65"/>
      <c r="D31" s="23"/>
      <c r="E31" s="75"/>
      <c r="F31" s="76"/>
      <c r="G31" s="76"/>
      <c r="H31" s="139"/>
      <c r="I31" s="76"/>
      <c r="J31" s="23"/>
      <c r="K31" s="72"/>
      <c r="L31" s="199"/>
    </row>
    <row r="32" spans="1:12" x14ac:dyDescent="0.15">
      <c r="A32" s="95"/>
      <c r="B32" s="65"/>
      <c r="C32" s="65"/>
      <c r="D32" s="23"/>
      <c r="E32" s="75"/>
      <c r="F32" s="76"/>
      <c r="G32" s="76"/>
      <c r="H32" s="139"/>
      <c r="I32" s="76"/>
      <c r="J32" s="23"/>
      <c r="K32" s="72"/>
      <c r="L32" s="199"/>
    </row>
    <row r="33" spans="1:12" x14ac:dyDescent="0.15">
      <c r="A33" s="95"/>
      <c r="B33" s="65"/>
      <c r="C33" s="65"/>
      <c r="D33" s="23"/>
      <c r="E33" s="75"/>
      <c r="F33" s="76"/>
      <c r="G33" s="76"/>
      <c r="H33" s="139"/>
      <c r="I33" s="76"/>
      <c r="J33" s="23"/>
      <c r="K33" s="72"/>
      <c r="L33" s="199"/>
    </row>
    <row r="34" spans="1:12" x14ac:dyDescent="0.15">
      <c r="A34" s="95"/>
      <c r="B34" s="65"/>
      <c r="C34" s="65"/>
      <c r="D34" s="23"/>
      <c r="E34" s="75"/>
      <c r="F34" s="76"/>
      <c r="G34" s="76"/>
      <c r="H34" s="139"/>
      <c r="I34" s="76"/>
      <c r="J34" s="23"/>
      <c r="K34" s="72"/>
      <c r="L34" s="199"/>
    </row>
    <row r="35" spans="1:12" x14ac:dyDescent="0.15">
      <c r="A35" s="95"/>
      <c r="B35" s="65"/>
      <c r="C35" s="65"/>
      <c r="D35" s="23"/>
      <c r="E35" s="75"/>
      <c r="F35" s="76"/>
      <c r="G35" s="76"/>
      <c r="H35" s="139"/>
      <c r="I35" s="76"/>
      <c r="J35" s="23"/>
      <c r="K35" s="72"/>
      <c r="L35" s="199"/>
    </row>
    <row r="36" spans="1:12" x14ac:dyDescent="0.15">
      <c r="A36" s="95"/>
      <c r="B36" s="65"/>
      <c r="C36" s="65"/>
      <c r="D36" s="23"/>
      <c r="E36" s="75"/>
      <c r="F36" s="76"/>
      <c r="G36" s="76"/>
      <c r="H36" s="139"/>
      <c r="I36" s="76"/>
      <c r="J36" s="23"/>
      <c r="K36" s="72"/>
      <c r="L36" s="199"/>
    </row>
    <row r="37" spans="1:12" x14ac:dyDescent="0.15">
      <c r="A37" s="95"/>
      <c r="B37" s="65"/>
      <c r="C37" s="65"/>
      <c r="D37" s="23"/>
      <c r="E37" s="75"/>
      <c r="F37" s="76"/>
      <c r="G37" s="76"/>
      <c r="H37" s="139"/>
      <c r="I37" s="76"/>
      <c r="J37" s="23"/>
      <c r="K37" s="72"/>
      <c r="L37" s="199"/>
    </row>
    <row r="38" spans="1:12" x14ac:dyDescent="0.15">
      <c r="A38" s="95"/>
      <c r="B38" s="65"/>
      <c r="C38" s="65"/>
      <c r="D38" s="23"/>
      <c r="E38" s="75"/>
      <c r="F38" s="76"/>
      <c r="G38" s="76"/>
      <c r="H38" s="139"/>
      <c r="I38" s="76"/>
      <c r="J38" s="23"/>
      <c r="K38" s="72"/>
      <c r="L38" s="199"/>
    </row>
    <row r="39" spans="1:12" x14ac:dyDescent="0.15">
      <c r="A39" s="95"/>
      <c r="B39" s="65"/>
      <c r="C39" s="65"/>
      <c r="D39" s="23"/>
      <c r="E39" s="75"/>
      <c r="F39" s="76"/>
      <c r="G39" s="76"/>
      <c r="H39" s="139"/>
      <c r="I39" s="76"/>
      <c r="J39" s="23"/>
      <c r="K39" s="72"/>
      <c r="L39" s="199"/>
    </row>
    <row r="40" spans="1:12" x14ac:dyDescent="0.15">
      <c r="A40" s="95"/>
      <c r="B40" s="65"/>
      <c r="C40" s="65"/>
      <c r="D40" s="23"/>
      <c r="E40" s="75"/>
      <c r="F40" s="76"/>
      <c r="G40" s="76"/>
      <c r="H40" s="139"/>
      <c r="I40" s="76"/>
      <c r="J40" s="23"/>
      <c r="K40" s="72"/>
      <c r="L40" s="199"/>
    </row>
    <row r="41" spans="1:12" x14ac:dyDescent="0.15">
      <c r="A41" s="95"/>
      <c r="B41" s="65"/>
      <c r="C41" s="65"/>
      <c r="D41" s="23"/>
      <c r="E41" s="75"/>
      <c r="F41" s="76"/>
      <c r="G41" s="76"/>
      <c r="H41" s="139"/>
      <c r="I41" s="76"/>
      <c r="J41" s="23"/>
      <c r="K41" s="72"/>
      <c r="L41" s="199"/>
    </row>
    <row r="42" spans="1:12" x14ac:dyDescent="0.15">
      <c r="A42" s="95"/>
      <c r="B42" s="65"/>
      <c r="C42" s="65"/>
      <c r="D42" s="23"/>
      <c r="E42" s="75"/>
      <c r="F42" s="76"/>
      <c r="G42" s="76"/>
      <c r="H42" s="139"/>
      <c r="I42" s="76"/>
      <c r="J42" s="23"/>
      <c r="K42" s="72"/>
      <c r="L42" s="199"/>
    </row>
    <row r="43" spans="1:12" x14ac:dyDescent="0.15">
      <c r="A43" s="95"/>
      <c r="B43" s="65"/>
      <c r="C43" s="65"/>
      <c r="D43" s="23"/>
      <c r="E43" s="75"/>
      <c r="F43" s="76"/>
      <c r="G43" s="76"/>
      <c r="H43" s="139"/>
      <c r="I43" s="76"/>
      <c r="J43" s="23"/>
      <c r="K43" s="72"/>
      <c r="L43" s="199"/>
    </row>
    <row r="44" spans="1:12" x14ac:dyDescent="0.15">
      <c r="A44" s="95"/>
      <c r="B44" s="65"/>
      <c r="C44" s="65"/>
      <c r="D44" s="23"/>
      <c r="E44" s="75"/>
      <c r="F44" s="76"/>
      <c r="G44" s="76"/>
      <c r="H44" s="139"/>
      <c r="I44" s="76"/>
      <c r="J44" s="23"/>
      <c r="K44" s="72"/>
      <c r="L44" s="199"/>
    </row>
    <row r="45" spans="1:12" x14ac:dyDescent="0.15">
      <c r="A45" s="95"/>
      <c r="B45" s="65"/>
      <c r="C45" s="65"/>
      <c r="D45" s="23"/>
      <c r="E45" s="75"/>
      <c r="F45" s="76"/>
      <c r="G45" s="76"/>
      <c r="H45" s="139"/>
      <c r="I45" s="76"/>
      <c r="J45" s="23"/>
      <c r="K45" s="72"/>
      <c r="L45" s="199"/>
    </row>
    <row r="46" spans="1:12" x14ac:dyDescent="0.15">
      <c r="A46" s="95"/>
      <c r="B46" s="65"/>
      <c r="C46" s="65"/>
      <c r="D46" s="23"/>
      <c r="E46" s="75"/>
      <c r="F46" s="76"/>
      <c r="G46" s="76"/>
      <c r="H46" s="139"/>
      <c r="I46" s="76"/>
      <c r="J46" s="23"/>
      <c r="K46" s="72"/>
      <c r="L46" s="107"/>
    </row>
    <row r="47" spans="1:12" x14ac:dyDescent="0.15">
      <c r="A47" s="95"/>
      <c r="B47" s="65"/>
      <c r="C47" s="65"/>
      <c r="D47" s="23"/>
      <c r="E47" s="75"/>
      <c r="F47" s="76"/>
      <c r="G47" s="76"/>
      <c r="H47" s="139"/>
      <c r="I47" s="76"/>
      <c r="J47" s="23"/>
      <c r="K47" s="72"/>
      <c r="L47" s="107"/>
    </row>
    <row r="48" spans="1:12" x14ac:dyDescent="0.15">
      <c r="A48" s="95"/>
      <c r="B48" s="65"/>
      <c r="C48" s="65"/>
      <c r="D48" s="23"/>
      <c r="E48" s="75"/>
      <c r="F48" s="76"/>
      <c r="G48" s="76"/>
      <c r="H48" s="139"/>
      <c r="I48" s="76"/>
      <c r="J48" s="23"/>
      <c r="K48" s="72"/>
      <c r="L48" s="107"/>
    </row>
    <row r="49" spans="1:12" x14ac:dyDescent="0.15">
      <c r="A49" s="95"/>
      <c r="B49" s="65"/>
      <c r="C49" s="65"/>
      <c r="D49" s="23"/>
      <c r="E49" s="75"/>
      <c r="F49" s="76"/>
      <c r="G49" s="76"/>
      <c r="H49" s="139"/>
      <c r="I49" s="76"/>
      <c r="J49" s="23"/>
      <c r="K49" s="72"/>
      <c r="L49" s="107"/>
    </row>
    <row r="50" spans="1:12" x14ac:dyDescent="0.15">
      <c r="A50" s="95"/>
      <c r="B50" s="65"/>
      <c r="C50" s="65"/>
      <c r="D50" s="23"/>
      <c r="E50" s="75"/>
      <c r="F50" s="76"/>
      <c r="G50" s="76"/>
      <c r="H50" s="139"/>
      <c r="I50" s="76"/>
      <c r="J50" s="23"/>
      <c r="K50" s="72"/>
    </row>
    <row r="51" spans="1:12" x14ac:dyDescent="0.15">
      <c r="A51" s="95"/>
      <c r="B51" s="65"/>
      <c r="C51" s="65"/>
      <c r="D51" s="23"/>
      <c r="E51" s="75"/>
      <c r="F51" s="76"/>
      <c r="G51" s="76"/>
      <c r="H51" s="139"/>
      <c r="I51" s="76"/>
      <c r="J51" s="23"/>
      <c r="K51" s="72"/>
    </row>
    <row r="52" spans="1:12" x14ac:dyDescent="0.15">
      <c r="A52" s="95"/>
      <c r="B52" s="65"/>
      <c r="C52" s="65"/>
      <c r="D52" s="23"/>
      <c r="E52" s="75"/>
      <c r="F52" s="76"/>
      <c r="G52" s="76"/>
      <c r="H52" s="139"/>
      <c r="I52" s="76"/>
      <c r="J52" s="23"/>
      <c r="K52" s="72"/>
    </row>
    <row r="53" spans="1:12" x14ac:dyDescent="0.15">
      <c r="A53" s="95"/>
      <c r="B53" s="65"/>
      <c r="C53" s="65"/>
      <c r="D53" s="23"/>
      <c r="E53" s="75"/>
      <c r="F53" s="76"/>
      <c r="G53" s="76"/>
      <c r="H53" s="139"/>
      <c r="I53" s="76"/>
      <c r="J53" s="23"/>
      <c r="K53" s="72"/>
    </row>
    <row r="54" spans="1:12" x14ac:dyDescent="0.15">
      <c r="A54" s="95"/>
      <c r="B54" s="65"/>
      <c r="C54" s="65"/>
      <c r="D54" s="23"/>
      <c r="E54" s="75"/>
      <c r="F54" s="76"/>
      <c r="G54" s="76"/>
      <c r="H54" s="139"/>
      <c r="I54" s="76"/>
      <c r="J54" s="23"/>
      <c r="K54" s="72"/>
    </row>
    <row r="55" spans="1:12" x14ac:dyDescent="0.15">
      <c r="A55" s="95"/>
      <c r="B55" s="65"/>
      <c r="C55" s="65"/>
      <c r="D55" s="23"/>
      <c r="E55" s="75"/>
      <c r="F55" s="76"/>
      <c r="G55" s="76"/>
      <c r="H55" s="139"/>
      <c r="I55" s="76"/>
      <c r="J55" s="23"/>
      <c r="K55" s="72"/>
    </row>
    <row r="56" spans="1:12" x14ac:dyDescent="0.15">
      <c r="A56" s="95"/>
      <c r="B56" s="65"/>
      <c r="C56" s="65"/>
      <c r="D56" s="23"/>
      <c r="E56" s="75"/>
      <c r="F56" s="76"/>
      <c r="G56" s="76"/>
      <c r="H56" s="139"/>
      <c r="I56" s="76"/>
      <c r="J56" s="23"/>
      <c r="K56" s="72"/>
    </row>
    <row r="57" spans="1:12" x14ac:dyDescent="0.15">
      <c r="A57" s="95"/>
      <c r="B57" s="65"/>
      <c r="C57" s="65"/>
      <c r="D57" s="23"/>
      <c r="E57" s="75"/>
      <c r="F57" s="76"/>
      <c r="G57" s="76"/>
      <c r="H57" s="139"/>
      <c r="I57" s="76"/>
      <c r="J57" s="23"/>
      <c r="K57" s="72"/>
    </row>
    <row r="58" spans="1:12" x14ac:dyDescent="0.15">
      <c r="A58" s="95"/>
      <c r="B58" s="65"/>
      <c r="C58" s="65"/>
      <c r="D58" s="23"/>
      <c r="E58" s="75"/>
      <c r="F58" s="76"/>
      <c r="G58" s="76"/>
      <c r="H58" s="139"/>
      <c r="I58" s="76"/>
      <c r="J58" s="23"/>
      <c r="K58" s="72"/>
    </row>
    <row r="59" spans="1:12" x14ac:dyDescent="0.15">
      <c r="A59" s="95"/>
      <c r="B59" s="65"/>
      <c r="C59" s="65"/>
      <c r="D59" s="23"/>
      <c r="E59" s="75"/>
      <c r="F59" s="76"/>
      <c r="G59" s="76"/>
      <c r="H59" s="139"/>
      <c r="I59" s="76"/>
      <c r="J59" s="23"/>
      <c r="K59" s="72"/>
    </row>
    <row r="60" spans="1:12" x14ac:dyDescent="0.15">
      <c r="A60" s="95"/>
      <c r="B60" s="65"/>
      <c r="C60" s="65"/>
      <c r="D60" s="23"/>
      <c r="E60" s="75"/>
      <c r="F60" s="76"/>
      <c r="G60" s="76"/>
      <c r="H60" s="139"/>
      <c r="I60" s="76"/>
      <c r="J60" s="23"/>
      <c r="K60" s="72"/>
    </row>
    <row r="61" spans="1:12" x14ac:dyDescent="0.15">
      <c r="A61" s="95"/>
      <c r="B61" s="65"/>
      <c r="C61" s="65"/>
      <c r="D61" s="23"/>
      <c r="E61" s="75"/>
      <c r="F61" s="76"/>
      <c r="G61" s="76"/>
      <c r="H61" s="139"/>
      <c r="I61" s="76"/>
      <c r="J61" s="23"/>
      <c r="K61" s="72"/>
    </row>
    <row r="62" spans="1:12" x14ac:dyDescent="0.15">
      <c r="A62" s="95"/>
      <c r="B62" s="65"/>
      <c r="C62" s="65"/>
      <c r="D62" s="23"/>
      <c r="E62" s="75"/>
      <c r="F62" s="76"/>
      <c r="G62" s="76"/>
      <c r="H62" s="139"/>
      <c r="I62" s="76"/>
      <c r="J62" s="23"/>
      <c r="K62" s="72"/>
    </row>
    <row r="63" spans="1:12" x14ac:dyDescent="0.15">
      <c r="A63" s="95"/>
      <c r="B63" s="65"/>
      <c r="C63" s="65"/>
      <c r="D63" s="23"/>
      <c r="E63" s="75"/>
      <c r="F63" s="76"/>
      <c r="G63" s="76"/>
      <c r="H63" s="139"/>
      <c r="I63" s="76"/>
      <c r="J63" s="23"/>
      <c r="K63" s="72"/>
    </row>
    <row r="64" spans="1:12" x14ac:dyDescent="0.15">
      <c r="A64" s="95"/>
      <c r="B64" s="65"/>
      <c r="C64" s="65"/>
      <c r="D64" s="23"/>
      <c r="E64" s="75"/>
      <c r="F64" s="76"/>
      <c r="G64" s="76"/>
      <c r="H64" s="139"/>
      <c r="I64" s="76"/>
      <c r="J64" s="23"/>
      <c r="K64" s="72"/>
    </row>
    <row r="65" spans="1:11" x14ac:dyDescent="0.15">
      <c r="A65" s="95"/>
      <c r="B65" s="65"/>
      <c r="C65" s="65"/>
      <c r="D65" s="23"/>
      <c r="E65" s="75"/>
      <c r="F65" s="76"/>
      <c r="G65" s="76"/>
      <c r="H65" s="139"/>
      <c r="I65" s="76"/>
      <c r="J65" s="23"/>
      <c r="K65" s="72"/>
    </row>
    <row r="66" spans="1:11" x14ac:dyDescent="0.15">
      <c r="A66" s="95"/>
      <c r="B66" s="65"/>
      <c r="C66" s="65"/>
      <c r="D66" s="23"/>
      <c r="E66" s="75"/>
      <c r="F66" s="76"/>
      <c r="G66" s="76"/>
      <c r="H66" s="139"/>
      <c r="I66" s="76"/>
      <c r="J66" s="23"/>
      <c r="K66" s="72"/>
    </row>
    <row r="67" spans="1:11" x14ac:dyDescent="0.15">
      <c r="A67" s="95"/>
      <c r="B67" s="65"/>
      <c r="C67" s="65"/>
      <c r="D67" s="23"/>
      <c r="E67" s="75"/>
      <c r="F67" s="76"/>
      <c r="G67" s="76"/>
      <c r="H67" s="139"/>
      <c r="I67" s="76"/>
      <c r="J67" s="23"/>
      <c r="K67" s="72"/>
    </row>
    <row r="68" spans="1:11" x14ac:dyDescent="0.15">
      <c r="A68" s="95"/>
      <c r="B68" s="65"/>
      <c r="C68" s="65"/>
      <c r="D68" s="23"/>
      <c r="E68" s="75"/>
      <c r="F68" s="76"/>
      <c r="G68" s="76"/>
      <c r="H68" s="139"/>
      <c r="I68" s="76"/>
      <c r="J68" s="23"/>
      <c r="K68" s="72"/>
    </row>
    <row r="69" spans="1:11" x14ac:dyDescent="0.15">
      <c r="A69" s="95"/>
      <c r="B69" s="65"/>
      <c r="C69" s="65"/>
      <c r="D69" s="23"/>
      <c r="E69" s="75"/>
      <c r="F69" s="76"/>
      <c r="G69" s="76"/>
      <c r="H69" s="139"/>
      <c r="I69" s="76"/>
      <c r="J69" s="23"/>
      <c r="K69" s="72"/>
    </row>
    <row r="70" spans="1:11" x14ac:dyDescent="0.15">
      <c r="A70" s="95"/>
      <c r="B70" s="65"/>
      <c r="C70" s="65"/>
      <c r="D70" s="23"/>
      <c r="E70" s="75"/>
      <c r="F70" s="76"/>
      <c r="G70" s="76"/>
      <c r="H70" s="139"/>
      <c r="I70" s="76"/>
      <c r="J70" s="23"/>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Columns="0" insertRows="0" deleteRows="0" sort="0" autoFilter="0"/>
  <autoFilter ref="A11:J11" xr:uid="{00000000-0009-0000-0000-000004000000}"/>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4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400-000001000000}">
      <formula1>2</formula1>
    </dataValidation>
  </dataValidations>
  <pageMargins left="0.59" right="0" top="0.51" bottom="0.51" header="0.51" footer="0.31"/>
  <pageSetup paperSize="9" scale="74" orientation="landscape"/>
  <headerFooter>
    <oddFooter>&amp;R&amp;K000000&amp;A - &amp;P/&amp;N   -   &amp;D</oddFooter>
  </headerFooter>
  <colBreaks count="1" manualBreakCount="1">
    <brk id="10" max="1048575" man="1"/>
  </col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L577"/>
  <sheetViews>
    <sheetView workbookViewId="0">
      <pane ySplit="11" topLeftCell="A12"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0.83203125" style="71"/>
    <col min="11" max="11" width="16.1640625" style="71" bestFit="1" customWidth="1"/>
    <col min="12" max="12" width="7.5" style="72" customWidth="1"/>
    <col min="13" max="16384" width="10.83203125" style="72"/>
  </cols>
  <sheetData>
    <row r="1" spans="1:12" s="188" customFormat="1" ht="25.5" customHeight="1" x14ac:dyDescent="0.25">
      <c r="A1" s="125" t="s">
        <v>55</v>
      </c>
      <c r="B1" s="105"/>
      <c r="C1" s="104"/>
      <c r="D1" s="105"/>
      <c r="E1" s="105"/>
      <c r="F1" s="106"/>
      <c r="G1" s="106"/>
      <c r="H1" s="135"/>
      <c r="I1" s="187"/>
      <c r="J1" s="187"/>
      <c r="K1" s="187"/>
    </row>
    <row r="2" spans="1:12" s="190" customFormat="1" ht="17" x14ac:dyDescent="0.2">
      <c r="A2" s="89" t="s">
        <v>90</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4" t="str">
        <f>IF(Abrechnung!A7="","",Abrechnung!A7)</f>
        <v/>
      </c>
      <c r="C4" s="245"/>
      <c r="D4" s="246"/>
      <c r="E4" s="246"/>
      <c r="F4" s="246"/>
      <c r="G4" s="246"/>
      <c r="H4" s="247"/>
    </row>
    <row r="5" spans="1:12" x14ac:dyDescent="0.15">
      <c r="A5" s="80" t="s">
        <v>45</v>
      </c>
      <c r="B5" s="248" t="str">
        <f>IF(Abrechnung!D20="","",Abrechnung!D20)</f>
        <v/>
      </c>
      <c r="C5" s="249"/>
      <c r="D5" s="246"/>
      <c r="E5" s="246"/>
      <c r="F5" s="246"/>
      <c r="G5" s="246"/>
      <c r="H5" s="247"/>
    </row>
    <row r="6" spans="1:12" x14ac:dyDescent="0.15">
      <c r="A6" s="81" t="s">
        <v>30</v>
      </c>
      <c r="B6" s="248" t="str">
        <f>IF(Abrechnung!D21="","",Abrechnung!D21)</f>
        <v/>
      </c>
      <c r="C6" s="249"/>
      <c r="D6" s="246"/>
      <c r="E6" s="246"/>
      <c r="F6" s="246"/>
      <c r="G6" s="246"/>
      <c r="H6" s="247"/>
    </row>
    <row r="7" spans="1:12" x14ac:dyDescent="0.15">
      <c r="A7" s="82" t="s">
        <v>88</v>
      </c>
      <c r="B7" s="248" t="str">
        <f>IF(Abrechnung!C4="","",Abrechnung!C4)</f>
        <v>2021/22</v>
      </c>
      <c r="C7" s="249"/>
      <c r="D7" s="246"/>
      <c r="E7" s="246"/>
      <c r="F7" s="246"/>
      <c r="G7" s="246"/>
      <c r="H7" s="247"/>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38" customHeight="1" x14ac:dyDescent="0.15">
      <c r="A11" s="119" t="s">
        <v>42</v>
      </c>
      <c r="B11" s="120" t="s">
        <v>39</v>
      </c>
      <c r="C11" s="121" t="s">
        <v>99</v>
      </c>
      <c r="D11" s="121" t="s">
        <v>36</v>
      </c>
      <c r="E11" s="121" t="s">
        <v>37</v>
      </c>
      <c r="F11" s="122" t="s">
        <v>64</v>
      </c>
      <c r="G11" s="122" t="s">
        <v>65</v>
      </c>
      <c r="H11" s="134" t="s">
        <v>66</v>
      </c>
      <c r="I11" s="122" t="s">
        <v>67</v>
      </c>
      <c r="J11" s="123" t="s">
        <v>56</v>
      </c>
    </row>
    <row r="12" spans="1:12" x14ac:dyDescent="0.15">
      <c r="A12" s="94"/>
      <c r="B12" s="66"/>
      <c r="C12" s="66"/>
      <c r="D12" s="22"/>
      <c r="E12" s="73"/>
      <c r="F12" s="74"/>
      <c r="G12" s="74"/>
      <c r="H12" s="138"/>
      <c r="I12" s="74"/>
      <c r="J12" s="22"/>
      <c r="K12" s="72"/>
    </row>
    <row r="13" spans="1:12" x14ac:dyDescent="0.15">
      <c r="A13" s="95"/>
      <c r="B13" s="65"/>
      <c r="C13" s="65"/>
      <c r="D13" s="23"/>
      <c r="E13" s="75"/>
      <c r="F13" s="76"/>
      <c r="G13" s="76"/>
      <c r="H13" s="139"/>
      <c r="I13" s="76"/>
      <c r="J13" s="23"/>
      <c r="K13" s="72"/>
    </row>
    <row r="14" spans="1:12" x14ac:dyDescent="0.15">
      <c r="A14" s="95"/>
      <c r="B14" s="65"/>
      <c r="C14" s="65"/>
      <c r="D14" s="23"/>
      <c r="E14" s="75"/>
      <c r="F14" s="76"/>
      <c r="G14" s="76"/>
      <c r="H14" s="139"/>
      <c r="I14" s="76"/>
      <c r="J14" s="23"/>
      <c r="K14" s="72"/>
    </row>
    <row r="15" spans="1:12" x14ac:dyDescent="0.15">
      <c r="A15" s="95"/>
      <c r="B15" s="65"/>
      <c r="C15" s="65"/>
      <c r="D15" s="23"/>
      <c r="E15" s="75"/>
      <c r="F15" s="76"/>
      <c r="G15" s="76"/>
      <c r="H15" s="139"/>
      <c r="I15" s="76"/>
      <c r="J15" s="23"/>
      <c r="K15" s="72"/>
    </row>
    <row r="16" spans="1:12" x14ac:dyDescent="0.15">
      <c r="A16" s="95"/>
      <c r="B16" s="65"/>
      <c r="C16" s="65"/>
      <c r="D16" s="23"/>
      <c r="E16" s="75"/>
      <c r="F16" s="76"/>
      <c r="G16" s="76"/>
      <c r="H16" s="139"/>
      <c r="I16" s="76"/>
      <c r="J16" s="23"/>
      <c r="K16" s="72"/>
      <c r="L16" s="107"/>
    </row>
    <row r="17" spans="1:12" x14ac:dyDescent="0.15">
      <c r="A17" s="95"/>
      <c r="B17" s="65"/>
      <c r="C17" s="65"/>
      <c r="D17" s="23"/>
      <c r="E17" s="75"/>
      <c r="F17" s="76"/>
      <c r="G17" s="76"/>
      <c r="H17" s="139"/>
      <c r="I17" s="76"/>
      <c r="J17" s="23"/>
      <c r="K17" s="72"/>
      <c r="L17" s="107"/>
    </row>
    <row r="18" spans="1:12" x14ac:dyDescent="0.15">
      <c r="A18" s="95"/>
      <c r="B18" s="65"/>
      <c r="C18" s="65"/>
      <c r="D18" s="23"/>
      <c r="E18" s="75"/>
      <c r="F18" s="76"/>
      <c r="G18" s="76"/>
      <c r="H18" s="139"/>
      <c r="I18" s="76"/>
      <c r="J18" s="23"/>
      <c r="K18" s="72"/>
      <c r="L18" s="107"/>
    </row>
    <row r="19" spans="1:12" x14ac:dyDescent="0.15">
      <c r="A19" s="95"/>
      <c r="B19" s="65"/>
      <c r="C19" s="65"/>
      <c r="D19" s="23"/>
      <c r="E19" s="75"/>
      <c r="F19" s="76"/>
      <c r="G19" s="76"/>
      <c r="H19" s="139"/>
      <c r="I19" s="76"/>
      <c r="J19" s="23"/>
      <c r="K19" s="72"/>
      <c r="L19" s="199"/>
    </row>
    <row r="20" spans="1:12" x14ac:dyDescent="0.15">
      <c r="A20" s="95"/>
      <c r="B20" s="65"/>
      <c r="C20" s="65"/>
      <c r="D20" s="23"/>
      <c r="E20" s="75"/>
      <c r="F20" s="76"/>
      <c r="G20" s="76"/>
      <c r="H20" s="139"/>
      <c r="I20" s="76"/>
      <c r="J20" s="23"/>
      <c r="K20" s="72"/>
      <c r="L20" s="199"/>
    </row>
    <row r="21" spans="1:12" x14ac:dyDescent="0.15">
      <c r="A21" s="95"/>
      <c r="B21" s="65"/>
      <c r="C21" s="65"/>
      <c r="D21" s="23"/>
      <c r="E21" s="75"/>
      <c r="F21" s="76"/>
      <c r="G21" s="76"/>
      <c r="H21" s="139"/>
      <c r="I21" s="76"/>
      <c r="J21" s="23"/>
      <c r="K21" s="72"/>
      <c r="L21" s="199"/>
    </row>
    <row r="22" spans="1:12" x14ac:dyDescent="0.15">
      <c r="A22" s="95"/>
      <c r="B22" s="65"/>
      <c r="C22" s="65"/>
      <c r="D22" s="23"/>
      <c r="E22" s="75"/>
      <c r="F22" s="76"/>
      <c r="G22" s="76"/>
      <c r="H22" s="139"/>
      <c r="I22" s="76"/>
      <c r="J22" s="23"/>
      <c r="K22" s="72"/>
      <c r="L22" s="199"/>
    </row>
    <row r="23" spans="1:12" x14ac:dyDescent="0.15">
      <c r="A23" s="95"/>
      <c r="B23" s="65"/>
      <c r="C23" s="65"/>
      <c r="D23" s="23"/>
      <c r="E23" s="75"/>
      <c r="F23" s="76"/>
      <c r="G23" s="76"/>
      <c r="H23" s="139"/>
      <c r="I23" s="76"/>
      <c r="J23" s="23"/>
      <c r="K23" s="72"/>
      <c r="L23" s="199"/>
    </row>
    <row r="24" spans="1:12" x14ac:dyDescent="0.15">
      <c r="A24" s="95"/>
      <c r="B24" s="65"/>
      <c r="C24" s="65"/>
      <c r="D24" s="23"/>
      <c r="E24" s="75"/>
      <c r="F24" s="76"/>
      <c r="G24" s="76"/>
      <c r="H24" s="139"/>
      <c r="I24" s="76"/>
      <c r="J24" s="23"/>
      <c r="K24" s="72"/>
      <c r="L24" s="199"/>
    </row>
    <row r="25" spans="1:12" x14ac:dyDescent="0.15">
      <c r="A25" s="95"/>
      <c r="B25" s="65"/>
      <c r="C25" s="65"/>
      <c r="D25" s="23"/>
      <c r="E25" s="75"/>
      <c r="F25" s="76"/>
      <c r="G25" s="76"/>
      <c r="H25" s="139"/>
      <c r="I25" s="76"/>
      <c r="J25" s="23"/>
      <c r="K25" s="72"/>
      <c r="L25" s="199"/>
    </row>
    <row r="26" spans="1:12" x14ac:dyDescent="0.15">
      <c r="A26" s="95"/>
      <c r="B26" s="65"/>
      <c r="C26" s="65"/>
      <c r="D26" s="23"/>
      <c r="E26" s="75"/>
      <c r="F26" s="76"/>
      <c r="G26" s="76"/>
      <c r="H26" s="139"/>
      <c r="I26" s="76"/>
      <c r="J26" s="23"/>
      <c r="K26" s="72"/>
      <c r="L26" s="199"/>
    </row>
    <row r="27" spans="1:12" x14ac:dyDescent="0.15">
      <c r="A27" s="95"/>
      <c r="B27" s="65"/>
      <c r="C27" s="65"/>
      <c r="D27" s="23"/>
      <c r="E27" s="75"/>
      <c r="F27" s="76"/>
      <c r="G27" s="76"/>
      <c r="H27" s="139"/>
      <c r="I27" s="76"/>
      <c r="J27" s="23"/>
      <c r="K27" s="72"/>
      <c r="L27" s="199"/>
    </row>
    <row r="28" spans="1:12" x14ac:dyDescent="0.15">
      <c r="A28" s="95"/>
      <c r="B28" s="65"/>
      <c r="C28" s="65"/>
      <c r="D28" s="23"/>
      <c r="E28" s="75"/>
      <c r="F28" s="76"/>
      <c r="G28" s="76"/>
      <c r="H28" s="139"/>
      <c r="I28" s="76"/>
      <c r="J28" s="23"/>
      <c r="K28" s="72"/>
      <c r="L28" s="199"/>
    </row>
    <row r="29" spans="1:12" x14ac:dyDescent="0.15">
      <c r="A29" s="95"/>
      <c r="B29" s="65"/>
      <c r="C29" s="65"/>
      <c r="D29" s="23"/>
      <c r="E29" s="75"/>
      <c r="F29" s="76"/>
      <c r="G29" s="76"/>
      <c r="H29" s="139"/>
      <c r="I29" s="76"/>
      <c r="J29" s="23"/>
      <c r="K29" s="72"/>
      <c r="L29" s="199"/>
    </row>
    <row r="30" spans="1:12" x14ac:dyDescent="0.15">
      <c r="A30" s="95"/>
      <c r="B30" s="65"/>
      <c r="C30" s="65"/>
      <c r="D30" s="23"/>
      <c r="E30" s="75"/>
      <c r="F30" s="76"/>
      <c r="G30" s="76"/>
      <c r="H30" s="139"/>
      <c r="I30" s="76"/>
      <c r="J30" s="23"/>
      <c r="K30" s="72"/>
      <c r="L30" s="199"/>
    </row>
    <row r="31" spans="1:12" x14ac:dyDescent="0.15">
      <c r="A31" s="95"/>
      <c r="B31" s="65"/>
      <c r="C31" s="65"/>
      <c r="D31" s="23"/>
      <c r="E31" s="75"/>
      <c r="F31" s="76"/>
      <c r="G31" s="76"/>
      <c r="H31" s="139"/>
      <c r="I31" s="76"/>
      <c r="J31" s="23"/>
      <c r="K31" s="72"/>
      <c r="L31" s="199"/>
    </row>
    <row r="32" spans="1:12" x14ac:dyDescent="0.15">
      <c r="A32" s="95"/>
      <c r="B32" s="65"/>
      <c r="C32" s="65"/>
      <c r="D32" s="23"/>
      <c r="E32" s="75"/>
      <c r="F32" s="76"/>
      <c r="G32" s="76"/>
      <c r="H32" s="139"/>
      <c r="I32" s="76"/>
      <c r="J32" s="23"/>
      <c r="K32" s="72"/>
      <c r="L32" s="199"/>
    </row>
    <row r="33" spans="1:12" x14ac:dyDescent="0.15">
      <c r="A33" s="95"/>
      <c r="B33" s="65"/>
      <c r="C33" s="65"/>
      <c r="D33" s="23"/>
      <c r="E33" s="75"/>
      <c r="F33" s="76"/>
      <c r="G33" s="76"/>
      <c r="H33" s="139"/>
      <c r="I33" s="76"/>
      <c r="J33" s="23"/>
      <c r="K33" s="72"/>
      <c r="L33" s="199"/>
    </row>
    <row r="34" spans="1:12" x14ac:dyDescent="0.15">
      <c r="A34" s="95"/>
      <c r="B34" s="65"/>
      <c r="C34" s="65"/>
      <c r="D34" s="23"/>
      <c r="E34" s="75"/>
      <c r="F34" s="76"/>
      <c r="G34" s="76"/>
      <c r="H34" s="139"/>
      <c r="I34" s="76"/>
      <c r="J34" s="23"/>
      <c r="K34" s="72"/>
      <c r="L34" s="199"/>
    </row>
    <row r="35" spans="1:12" x14ac:dyDescent="0.15">
      <c r="A35" s="95"/>
      <c r="B35" s="65"/>
      <c r="C35" s="65"/>
      <c r="D35" s="23"/>
      <c r="E35" s="75"/>
      <c r="F35" s="76"/>
      <c r="G35" s="76"/>
      <c r="H35" s="139"/>
      <c r="I35" s="76"/>
      <c r="J35" s="23"/>
      <c r="K35" s="72"/>
      <c r="L35" s="199"/>
    </row>
    <row r="36" spans="1:12" x14ac:dyDescent="0.15">
      <c r="A36" s="95"/>
      <c r="B36" s="65"/>
      <c r="C36" s="65"/>
      <c r="D36" s="23"/>
      <c r="E36" s="75"/>
      <c r="F36" s="76"/>
      <c r="G36" s="76"/>
      <c r="H36" s="139"/>
      <c r="I36" s="76"/>
      <c r="J36" s="23"/>
      <c r="K36" s="72"/>
      <c r="L36" s="199"/>
    </row>
    <row r="37" spans="1:12" x14ac:dyDescent="0.15">
      <c r="A37" s="95"/>
      <c r="B37" s="65"/>
      <c r="C37" s="65"/>
      <c r="D37" s="23"/>
      <c r="E37" s="75"/>
      <c r="F37" s="76"/>
      <c r="G37" s="76"/>
      <c r="H37" s="139"/>
      <c r="I37" s="76"/>
      <c r="J37" s="23"/>
      <c r="K37" s="72"/>
      <c r="L37" s="199"/>
    </row>
    <row r="38" spans="1:12" x14ac:dyDescent="0.15">
      <c r="A38" s="95"/>
      <c r="B38" s="65"/>
      <c r="C38" s="65"/>
      <c r="D38" s="23"/>
      <c r="E38" s="75"/>
      <c r="F38" s="76"/>
      <c r="G38" s="76"/>
      <c r="H38" s="139"/>
      <c r="I38" s="76"/>
      <c r="J38" s="23"/>
      <c r="K38" s="72"/>
      <c r="L38" s="199"/>
    </row>
    <row r="39" spans="1:12" x14ac:dyDescent="0.15">
      <c r="A39" s="95"/>
      <c r="B39" s="65"/>
      <c r="C39" s="65"/>
      <c r="D39" s="23"/>
      <c r="E39" s="75"/>
      <c r="F39" s="76"/>
      <c r="G39" s="76"/>
      <c r="H39" s="139"/>
      <c r="I39" s="76"/>
      <c r="J39" s="23"/>
      <c r="K39" s="72"/>
      <c r="L39" s="199"/>
    </row>
    <row r="40" spans="1:12" x14ac:dyDescent="0.15">
      <c r="A40" s="95"/>
      <c r="B40" s="65"/>
      <c r="C40" s="65"/>
      <c r="D40" s="23"/>
      <c r="E40" s="75"/>
      <c r="F40" s="76"/>
      <c r="G40" s="76"/>
      <c r="H40" s="139"/>
      <c r="I40" s="76"/>
      <c r="J40" s="23"/>
      <c r="K40" s="72"/>
      <c r="L40" s="199"/>
    </row>
    <row r="41" spans="1:12" x14ac:dyDescent="0.15">
      <c r="A41" s="95"/>
      <c r="B41" s="65"/>
      <c r="C41" s="65"/>
      <c r="D41" s="23"/>
      <c r="E41" s="75"/>
      <c r="F41" s="76"/>
      <c r="G41" s="76"/>
      <c r="H41" s="139"/>
      <c r="I41" s="76"/>
      <c r="J41" s="23"/>
      <c r="K41" s="72"/>
      <c r="L41" s="199"/>
    </row>
    <row r="42" spans="1:12" x14ac:dyDescent="0.15">
      <c r="A42" s="95"/>
      <c r="B42" s="65"/>
      <c r="C42" s="65"/>
      <c r="D42" s="23"/>
      <c r="E42" s="75"/>
      <c r="F42" s="76"/>
      <c r="G42" s="76"/>
      <c r="H42" s="139"/>
      <c r="I42" s="76"/>
      <c r="J42" s="23"/>
      <c r="K42" s="72"/>
      <c r="L42" s="199"/>
    </row>
    <row r="43" spans="1:12" x14ac:dyDescent="0.15">
      <c r="A43" s="95"/>
      <c r="B43" s="65"/>
      <c r="C43" s="65"/>
      <c r="D43" s="23"/>
      <c r="E43" s="75"/>
      <c r="F43" s="76"/>
      <c r="G43" s="76"/>
      <c r="H43" s="139"/>
      <c r="I43" s="76"/>
      <c r="J43" s="23"/>
      <c r="K43" s="72"/>
      <c r="L43" s="199"/>
    </row>
    <row r="44" spans="1:12" x14ac:dyDescent="0.15">
      <c r="A44" s="95"/>
      <c r="B44" s="65"/>
      <c r="C44" s="65"/>
      <c r="D44" s="23"/>
      <c r="E44" s="75"/>
      <c r="F44" s="76"/>
      <c r="G44" s="76"/>
      <c r="H44" s="139"/>
      <c r="I44" s="76"/>
      <c r="J44" s="23"/>
      <c r="K44" s="72"/>
      <c r="L44" s="199"/>
    </row>
    <row r="45" spans="1:12" x14ac:dyDescent="0.15">
      <c r="A45" s="95"/>
      <c r="B45" s="65"/>
      <c r="C45" s="65"/>
      <c r="D45" s="23"/>
      <c r="E45" s="75"/>
      <c r="F45" s="76"/>
      <c r="G45" s="76"/>
      <c r="H45" s="139"/>
      <c r="I45" s="76"/>
      <c r="J45" s="23"/>
      <c r="K45" s="72"/>
      <c r="L45" s="199"/>
    </row>
    <row r="46" spans="1:12" x14ac:dyDescent="0.15">
      <c r="A46" s="95"/>
      <c r="B46" s="65"/>
      <c r="C46" s="65"/>
      <c r="D46" s="23"/>
      <c r="E46" s="75"/>
      <c r="F46" s="76"/>
      <c r="G46" s="76"/>
      <c r="H46" s="139"/>
      <c r="I46" s="76"/>
      <c r="J46" s="23"/>
      <c r="K46" s="72"/>
      <c r="L46" s="107"/>
    </row>
    <row r="47" spans="1:12" x14ac:dyDescent="0.15">
      <c r="A47" s="95"/>
      <c r="B47" s="65"/>
      <c r="C47" s="65"/>
      <c r="D47" s="23"/>
      <c r="E47" s="75"/>
      <c r="F47" s="76"/>
      <c r="G47" s="76"/>
      <c r="H47" s="139"/>
      <c r="I47" s="76"/>
      <c r="J47" s="23"/>
      <c r="K47" s="72"/>
      <c r="L47" s="107"/>
    </row>
    <row r="48" spans="1:12" x14ac:dyDescent="0.15">
      <c r="A48" s="95"/>
      <c r="B48" s="65"/>
      <c r="C48" s="65"/>
      <c r="D48" s="23"/>
      <c r="E48" s="75"/>
      <c r="F48" s="76"/>
      <c r="G48" s="76"/>
      <c r="H48" s="139"/>
      <c r="I48" s="76"/>
      <c r="J48" s="23"/>
      <c r="K48" s="72"/>
      <c r="L48" s="107"/>
    </row>
    <row r="49" spans="1:12" x14ac:dyDescent="0.15">
      <c r="A49" s="95"/>
      <c r="B49" s="65"/>
      <c r="C49" s="65"/>
      <c r="D49" s="23"/>
      <c r="E49" s="75"/>
      <c r="F49" s="76"/>
      <c r="G49" s="76"/>
      <c r="H49" s="139"/>
      <c r="I49" s="76"/>
      <c r="J49" s="23"/>
      <c r="K49" s="72"/>
      <c r="L49" s="107"/>
    </row>
    <row r="50" spans="1:12" x14ac:dyDescent="0.15">
      <c r="A50" s="95"/>
      <c r="B50" s="65"/>
      <c r="C50" s="65"/>
      <c r="D50" s="23"/>
      <c r="E50" s="75"/>
      <c r="F50" s="76"/>
      <c r="G50" s="76"/>
      <c r="H50" s="139"/>
      <c r="I50" s="76"/>
      <c r="J50" s="23"/>
      <c r="K50" s="72"/>
    </row>
    <row r="51" spans="1:12" x14ac:dyDescent="0.15">
      <c r="A51" s="95"/>
      <c r="B51" s="65"/>
      <c r="C51" s="65"/>
      <c r="D51" s="23"/>
      <c r="E51" s="75"/>
      <c r="F51" s="76"/>
      <c r="G51" s="76"/>
      <c r="H51" s="139"/>
      <c r="I51" s="76"/>
      <c r="J51" s="23"/>
      <c r="K51" s="72"/>
    </row>
    <row r="52" spans="1:12" x14ac:dyDescent="0.15">
      <c r="A52" s="95"/>
      <c r="B52" s="65"/>
      <c r="C52" s="65"/>
      <c r="D52" s="23"/>
      <c r="E52" s="75"/>
      <c r="F52" s="76"/>
      <c r="G52" s="76"/>
      <c r="H52" s="139"/>
      <c r="I52" s="76"/>
      <c r="J52" s="23"/>
      <c r="K52" s="72"/>
    </row>
    <row r="53" spans="1:12" x14ac:dyDescent="0.15">
      <c r="A53" s="95"/>
      <c r="B53" s="65"/>
      <c r="C53" s="65"/>
      <c r="D53" s="23"/>
      <c r="E53" s="75"/>
      <c r="F53" s="76"/>
      <c r="G53" s="76"/>
      <c r="H53" s="139"/>
      <c r="I53" s="76"/>
      <c r="J53" s="23"/>
      <c r="K53" s="72"/>
    </row>
    <row r="54" spans="1:12" x14ac:dyDescent="0.15">
      <c r="A54" s="95"/>
      <c r="B54" s="65"/>
      <c r="C54" s="65"/>
      <c r="D54" s="23"/>
      <c r="E54" s="75"/>
      <c r="F54" s="76"/>
      <c r="G54" s="76"/>
      <c r="H54" s="139"/>
      <c r="I54" s="76"/>
      <c r="J54" s="23"/>
      <c r="K54" s="72"/>
    </row>
    <row r="55" spans="1:12" x14ac:dyDescent="0.15">
      <c r="A55" s="95"/>
      <c r="B55" s="65"/>
      <c r="C55" s="65"/>
      <c r="D55" s="23"/>
      <c r="E55" s="75"/>
      <c r="F55" s="76"/>
      <c r="G55" s="76"/>
      <c r="H55" s="139"/>
      <c r="I55" s="76"/>
      <c r="J55" s="23"/>
      <c r="K55" s="72"/>
    </row>
    <row r="56" spans="1:12" x14ac:dyDescent="0.15">
      <c r="A56" s="95"/>
      <c r="B56" s="65"/>
      <c r="C56" s="65"/>
      <c r="D56" s="23"/>
      <c r="E56" s="75"/>
      <c r="F56" s="76"/>
      <c r="G56" s="76"/>
      <c r="H56" s="139"/>
      <c r="I56" s="76"/>
      <c r="J56" s="23"/>
      <c r="K56" s="72"/>
    </row>
    <row r="57" spans="1:12" x14ac:dyDescent="0.15">
      <c r="A57" s="95"/>
      <c r="B57" s="65"/>
      <c r="C57" s="65"/>
      <c r="D57" s="23"/>
      <c r="E57" s="75"/>
      <c r="F57" s="76"/>
      <c r="G57" s="76"/>
      <c r="H57" s="139"/>
      <c r="I57" s="76"/>
      <c r="J57" s="23"/>
      <c r="K57" s="72"/>
    </row>
    <row r="58" spans="1:12" x14ac:dyDescent="0.15">
      <c r="A58" s="95"/>
      <c r="B58" s="65"/>
      <c r="C58" s="65"/>
      <c r="D58" s="23"/>
      <c r="E58" s="75"/>
      <c r="F58" s="76"/>
      <c r="G58" s="76"/>
      <c r="H58" s="139"/>
      <c r="I58" s="76"/>
      <c r="J58" s="23"/>
      <c r="K58" s="72"/>
    </row>
    <row r="59" spans="1:12" x14ac:dyDescent="0.15">
      <c r="A59" s="95"/>
      <c r="B59" s="65"/>
      <c r="C59" s="65"/>
      <c r="D59" s="23"/>
      <c r="E59" s="75"/>
      <c r="F59" s="76"/>
      <c r="G59" s="76"/>
      <c r="H59" s="139"/>
      <c r="I59" s="76"/>
      <c r="J59" s="23"/>
      <c r="K59" s="72"/>
    </row>
    <row r="60" spans="1:12" x14ac:dyDescent="0.15">
      <c r="A60" s="95"/>
      <c r="B60" s="65"/>
      <c r="C60" s="65"/>
      <c r="D60" s="23"/>
      <c r="E60" s="75"/>
      <c r="F60" s="76"/>
      <c r="G60" s="76"/>
      <c r="H60" s="139"/>
      <c r="I60" s="76"/>
      <c r="J60" s="23"/>
      <c r="K60" s="72"/>
    </row>
    <row r="61" spans="1:12" x14ac:dyDescent="0.15">
      <c r="A61" s="95"/>
      <c r="B61" s="65"/>
      <c r="C61" s="65"/>
      <c r="D61" s="23"/>
      <c r="E61" s="75"/>
      <c r="F61" s="76"/>
      <c r="G61" s="76"/>
      <c r="H61" s="139"/>
      <c r="I61" s="76"/>
      <c r="J61" s="23"/>
      <c r="K61" s="72"/>
    </row>
    <row r="62" spans="1:12" x14ac:dyDescent="0.15">
      <c r="A62" s="95"/>
      <c r="B62" s="65"/>
      <c r="C62" s="65"/>
      <c r="D62" s="23"/>
      <c r="E62" s="75"/>
      <c r="F62" s="76"/>
      <c r="G62" s="76"/>
      <c r="H62" s="139"/>
      <c r="I62" s="76"/>
      <c r="J62" s="23"/>
      <c r="K62" s="72"/>
    </row>
    <row r="63" spans="1:12" x14ac:dyDescent="0.15">
      <c r="A63" s="95"/>
      <c r="B63" s="65"/>
      <c r="C63" s="65"/>
      <c r="D63" s="23"/>
      <c r="E63" s="75"/>
      <c r="F63" s="76"/>
      <c r="G63" s="76"/>
      <c r="H63" s="139"/>
      <c r="I63" s="76"/>
      <c r="J63" s="23"/>
      <c r="K63" s="72"/>
    </row>
    <row r="64" spans="1:12" x14ac:dyDescent="0.15">
      <c r="A64" s="95"/>
      <c r="B64" s="65"/>
      <c r="C64" s="65"/>
      <c r="D64" s="23"/>
      <c r="E64" s="75"/>
      <c r="F64" s="76"/>
      <c r="G64" s="76"/>
      <c r="H64" s="139"/>
      <c r="I64" s="76"/>
      <c r="J64" s="23"/>
      <c r="K64" s="72"/>
    </row>
    <row r="65" spans="1:11" x14ac:dyDescent="0.15">
      <c r="A65" s="95"/>
      <c r="B65" s="65"/>
      <c r="C65" s="65"/>
      <c r="D65" s="23"/>
      <c r="E65" s="75"/>
      <c r="F65" s="76"/>
      <c r="G65" s="76"/>
      <c r="H65" s="139"/>
      <c r="I65" s="76"/>
      <c r="J65" s="23"/>
      <c r="K65" s="72"/>
    </row>
    <row r="66" spans="1:11" x14ac:dyDescent="0.15">
      <c r="A66" s="95"/>
      <c r="B66" s="65"/>
      <c r="C66" s="65"/>
      <c r="D66" s="23"/>
      <c r="E66" s="75"/>
      <c r="F66" s="76"/>
      <c r="G66" s="76"/>
      <c r="H66" s="139"/>
      <c r="I66" s="76"/>
      <c r="J66" s="23"/>
      <c r="K66" s="72"/>
    </row>
    <row r="67" spans="1:11" x14ac:dyDescent="0.15">
      <c r="A67" s="95"/>
      <c r="B67" s="65"/>
      <c r="C67" s="65"/>
      <c r="D67" s="23"/>
      <c r="E67" s="75"/>
      <c r="F67" s="76"/>
      <c r="G67" s="76"/>
      <c r="H67" s="139"/>
      <c r="I67" s="76"/>
      <c r="J67" s="23"/>
      <c r="K67" s="72"/>
    </row>
    <row r="68" spans="1:11" x14ac:dyDescent="0.15">
      <c r="A68" s="95"/>
      <c r="B68" s="65"/>
      <c r="C68" s="65"/>
      <c r="D68" s="23"/>
      <c r="E68" s="75"/>
      <c r="F68" s="76"/>
      <c r="G68" s="76"/>
      <c r="H68" s="139"/>
      <c r="I68" s="76"/>
      <c r="J68" s="23"/>
      <c r="K68" s="72"/>
    </row>
    <row r="69" spans="1:11" x14ac:dyDescent="0.15">
      <c r="A69" s="95"/>
      <c r="B69" s="65"/>
      <c r="C69" s="65"/>
      <c r="D69" s="23"/>
      <c r="E69" s="75"/>
      <c r="F69" s="76"/>
      <c r="G69" s="76"/>
      <c r="H69" s="139"/>
      <c r="I69" s="76"/>
      <c r="J69" s="23"/>
      <c r="K69" s="72"/>
    </row>
    <row r="70" spans="1:11" x14ac:dyDescent="0.15">
      <c r="A70" s="95"/>
      <c r="B70" s="65"/>
      <c r="C70" s="65"/>
      <c r="D70" s="23"/>
      <c r="E70" s="75"/>
      <c r="F70" s="76"/>
      <c r="G70" s="76"/>
      <c r="H70" s="139"/>
      <c r="I70" s="76"/>
      <c r="J70" s="23"/>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Columns="0" insertRows="0" deleteRows="0" sort="0" autoFilter="0"/>
  <autoFilter ref="A11:J11" xr:uid="{00000000-0009-0000-0000-000005000000}"/>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5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500-000001000000}">
      <formula1>2</formula1>
    </dataValidation>
  </dataValidations>
  <pageMargins left="0.59" right="0" top="0.51" bottom="0.51" header="0.51" footer="0.31"/>
  <pageSetup paperSize="9" scale="74" orientation="landscape"/>
  <headerFooter>
    <oddFooter>&amp;R&amp;8&amp;K000000 &amp;10&amp;A - &amp;P/&amp;N   -   &amp;D</oddFooter>
  </headerFooter>
  <colBreaks count="1" manualBreakCount="1">
    <brk id="10" max="1048575"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L577"/>
  <sheetViews>
    <sheetView workbookViewId="0">
      <pane ySplit="11" topLeftCell="A38"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0.83203125" style="71"/>
    <col min="11" max="11" width="16.1640625" style="71" bestFit="1" customWidth="1"/>
    <col min="12" max="12" width="7.5" style="72" customWidth="1"/>
    <col min="13" max="16384" width="10.83203125" style="72"/>
  </cols>
  <sheetData>
    <row r="1" spans="1:12" s="188" customFormat="1" ht="25.5" customHeight="1" x14ac:dyDescent="0.25">
      <c r="A1" s="125" t="s">
        <v>55</v>
      </c>
      <c r="B1" s="105"/>
      <c r="C1" s="104"/>
      <c r="D1" s="105"/>
      <c r="E1" s="105"/>
      <c r="F1" s="106"/>
      <c r="G1" s="106"/>
      <c r="H1" s="135"/>
      <c r="I1" s="187"/>
      <c r="J1" s="187"/>
      <c r="K1" s="187"/>
    </row>
    <row r="2" spans="1:12" s="190" customFormat="1" ht="17" x14ac:dyDescent="0.2">
      <c r="A2" s="89" t="s">
        <v>91</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4" t="str">
        <f>IF(Abrechnung!A7="","",Abrechnung!A7)</f>
        <v/>
      </c>
      <c r="C4" s="245"/>
      <c r="D4" s="246"/>
      <c r="E4" s="246"/>
      <c r="F4" s="246"/>
      <c r="G4" s="246"/>
      <c r="H4" s="247"/>
    </row>
    <row r="5" spans="1:12" x14ac:dyDescent="0.15">
      <c r="A5" s="80" t="s">
        <v>45</v>
      </c>
      <c r="B5" s="248" t="str">
        <f>IF(Abrechnung!D20="","",Abrechnung!D20)</f>
        <v/>
      </c>
      <c r="C5" s="249"/>
      <c r="D5" s="246"/>
      <c r="E5" s="246"/>
      <c r="F5" s="246"/>
      <c r="G5" s="246"/>
      <c r="H5" s="247"/>
    </row>
    <row r="6" spans="1:12" x14ac:dyDescent="0.15">
      <c r="A6" s="81" t="s">
        <v>30</v>
      </c>
      <c r="B6" s="248" t="str">
        <f>IF(Abrechnung!D21="","",Abrechnung!D21)</f>
        <v/>
      </c>
      <c r="C6" s="249"/>
      <c r="D6" s="246"/>
      <c r="E6" s="246"/>
      <c r="F6" s="246"/>
      <c r="G6" s="246"/>
      <c r="H6" s="247"/>
    </row>
    <row r="7" spans="1:12" x14ac:dyDescent="0.15">
      <c r="A7" s="82" t="s">
        <v>88</v>
      </c>
      <c r="B7" s="248" t="str">
        <f>IF(Abrechnung!C4="","",Abrechnung!C4)</f>
        <v>2021/22</v>
      </c>
      <c r="C7" s="249"/>
      <c r="D7" s="246"/>
      <c r="E7" s="246"/>
      <c r="F7" s="246"/>
      <c r="G7" s="246"/>
      <c r="H7" s="247"/>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38" customHeight="1" x14ac:dyDescent="0.15">
      <c r="A11" s="119" t="s">
        <v>42</v>
      </c>
      <c r="B11" s="120" t="s">
        <v>39</v>
      </c>
      <c r="C11" s="194" t="s">
        <v>99</v>
      </c>
      <c r="D11" s="194" t="s">
        <v>36</v>
      </c>
      <c r="E11" s="194" t="s">
        <v>37</v>
      </c>
      <c r="F11" s="122" t="s">
        <v>64</v>
      </c>
      <c r="G11" s="122" t="s">
        <v>65</v>
      </c>
      <c r="H11" s="195" t="s">
        <v>124</v>
      </c>
      <c r="I11" s="122" t="s">
        <v>67</v>
      </c>
      <c r="J11" s="123" t="s">
        <v>56</v>
      </c>
    </row>
    <row r="12" spans="1:12" x14ac:dyDescent="0.15">
      <c r="A12" s="94"/>
      <c r="B12" s="66"/>
      <c r="C12" s="66"/>
      <c r="D12" s="22"/>
      <c r="E12" s="73"/>
      <c r="F12" s="74"/>
      <c r="G12" s="74"/>
      <c r="H12" s="138"/>
      <c r="I12" s="196"/>
      <c r="J12" s="197"/>
      <c r="K12" s="72"/>
    </row>
    <row r="13" spans="1:12" x14ac:dyDescent="0.15">
      <c r="A13" s="95"/>
      <c r="B13" s="65"/>
      <c r="C13" s="65"/>
      <c r="D13" s="23"/>
      <c r="E13" s="75"/>
      <c r="F13" s="76"/>
      <c r="G13" s="76"/>
      <c r="H13" s="139"/>
      <c r="I13" s="185"/>
      <c r="J13" s="186"/>
      <c r="K13" s="72"/>
    </row>
    <row r="14" spans="1:12" x14ac:dyDescent="0.15">
      <c r="A14" s="95"/>
      <c r="B14" s="65"/>
      <c r="C14" s="65"/>
      <c r="D14" s="23"/>
      <c r="E14" s="75"/>
      <c r="F14" s="76"/>
      <c r="G14" s="76"/>
      <c r="H14" s="139"/>
      <c r="I14" s="185"/>
      <c r="J14" s="186"/>
      <c r="K14" s="72"/>
    </row>
    <row r="15" spans="1:12" x14ac:dyDescent="0.15">
      <c r="A15" s="95"/>
      <c r="B15" s="65"/>
      <c r="C15" s="65"/>
      <c r="D15" s="23"/>
      <c r="E15" s="75"/>
      <c r="F15" s="76"/>
      <c r="G15" s="76"/>
      <c r="H15" s="139"/>
      <c r="I15" s="185"/>
      <c r="J15" s="186"/>
      <c r="K15" s="72"/>
    </row>
    <row r="16" spans="1:12" x14ac:dyDescent="0.15">
      <c r="A16" s="95"/>
      <c r="B16" s="65"/>
      <c r="C16" s="65"/>
      <c r="D16" s="23"/>
      <c r="E16" s="75"/>
      <c r="F16" s="76"/>
      <c r="G16" s="76"/>
      <c r="H16" s="139"/>
      <c r="I16" s="76"/>
      <c r="J16" s="23"/>
      <c r="K16" s="72"/>
      <c r="L16" s="107"/>
    </row>
    <row r="17" spans="1:12" x14ac:dyDescent="0.15">
      <c r="A17" s="95"/>
      <c r="B17" s="65"/>
      <c r="C17" s="65"/>
      <c r="D17" s="23"/>
      <c r="E17" s="75"/>
      <c r="F17" s="76"/>
      <c r="G17" s="76"/>
      <c r="H17" s="139"/>
      <c r="I17" s="185"/>
      <c r="J17" s="186"/>
      <c r="K17" s="72"/>
      <c r="L17" s="107"/>
    </row>
    <row r="18" spans="1:12" x14ac:dyDescent="0.15">
      <c r="A18" s="95"/>
      <c r="B18" s="65"/>
      <c r="C18" s="65"/>
      <c r="D18" s="23"/>
      <c r="E18" s="75"/>
      <c r="F18" s="76"/>
      <c r="G18" s="76"/>
      <c r="H18" s="139"/>
      <c r="I18" s="185"/>
      <c r="J18" s="186"/>
      <c r="K18" s="72"/>
      <c r="L18" s="107"/>
    </row>
    <row r="19" spans="1:12" x14ac:dyDescent="0.15">
      <c r="A19" s="95"/>
      <c r="B19" s="65"/>
      <c r="C19" s="65"/>
      <c r="D19" s="23"/>
      <c r="E19" s="75"/>
      <c r="F19" s="76"/>
      <c r="G19" s="76"/>
      <c r="H19" s="139"/>
      <c r="I19" s="185"/>
      <c r="J19" s="186"/>
      <c r="K19" s="72"/>
      <c r="L19" s="199"/>
    </row>
    <row r="20" spans="1:12" x14ac:dyDescent="0.15">
      <c r="A20" s="95"/>
      <c r="B20" s="65"/>
      <c r="C20" s="65"/>
      <c r="D20" s="23"/>
      <c r="E20" s="75"/>
      <c r="F20" s="76"/>
      <c r="G20" s="76"/>
      <c r="H20" s="139"/>
      <c r="I20" s="185"/>
      <c r="J20" s="186"/>
      <c r="K20" s="72"/>
      <c r="L20" s="199"/>
    </row>
    <row r="21" spans="1:12" x14ac:dyDescent="0.15">
      <c r="A21" s="95"/>
      <c r="B21" s="65"/>
      <c r="C21" s="65"/>
      <c r="D21" s="23"/>
      <c r="E21" s="75"/>
      <c r="F21" s="76"/>
      <c r="G21" s="76"/>
      <c r="H21" s="139"/>
      <c r="I21" s="185"/>
      <c r="J21" s="186"/>
      <c r="K21" s="72"/>
      <c r="L21" s="199"/>
    </row>
    <row r="22" spans="1:12" x14ac:dyDescent="0.15">
      <c r="A22" s="95"/>
      <c r="B22" s="65"/>
      <c r="C22" s="65"/>
      <c r="D22" s="23"/>
      <c r="E22" s="75"/>
      <c r="F22" s="76"/>
      <c r="G22" s="76"/>
      <c r="H22" s="139"/>
      <c r="I22" s="185"/>
      <c r="J22" s="186"/>
      <c r="K22" s="72"/>
      <c r="L22" s="199"/>
    </row>
    <row r="23" spans="1:12" x14ac:dyDescent="0.15">
      <c r="A23" s="95"/>
      <c r="B23" s="65"/>
      <c r="C23" s="65"/>
      <c r="D23" s="23"/>
      <c r="E23" s="75"/>
      <c r="F23" s="76"/>
      <c r="G23" s="76"/>
      <c r="H23" s="139"/>
      <c r="I23" s="185"/>
      <c r="J23" s="186"/>
      <c r="K23" s="72"/>
      <c r="L23" s="199"/>
    </row>
    <row r="24" spans="1:12" x14ac:dyDescent="0.15">
      <c r="A24" s="95"/>
      <c r="B24" s="65"/>
      <c r="C24" s="65"/>
      <c r="D24" s="23"/>
      <c r="E24" s="75"/>
      <c r="F24" s="76"/>
      <c r="G24" s="76"/>
      <c r="H24" s="139"/>
      <c r="I24" s="76"/>
      <c r="J24" s="23"/>
      <c r="K24" s="72"/>
      <c r="L24" s="199"/>
    </row>
    <row r="25" spans="1:12" x14ac:dyDescent="0.15">
      <c r="A25" s="95"/>
      <c r="B25" s="65"/>
      <c r="C25" s="65"/>
      <c r="D25" s="23"/>
      <c r="E25" s="75"/>
      <c r="F25" s="76"/>
      <c r="G25" s="76"/>
      <c r="H25" s="139"/>
      <c r="I25" s="76"/>
      <c r="J25" s="23"/>
      <c r="K25" s="72"/>
      <c r="L25" s="199"/>
    </row>
    <row r="26" spans="1:12" x14ac:dyDescent="0.15">
      <c r="A26" s="95"/>
      <c r="B26" s="65"/>
      <c r="C26" s="65"/>
      <c r="D26" s="23"/>
      <c r="E26" s="75"/>
      <c r="F26" s="76"/>
      <c r="G26" s="76"/>
      <c r="H26" s="139"/>
      <c r="I26" s="76"/>
      <c r="J26" s="23"/>
      <c r="K26" s="72"/>
      <c r="L26" s="199"/>
    </row>
    <row r="27" spans="1:12" x14ac:dyDescent="0.15">
      <c r="A27" s="95"/>
      <c r="B27" s="65"/>
      <c r="C27" s="65"/>
      <c r="D27" s="23"/>
      <c r="E27" s="75"/>
      <c r="F27" s="76"/>
      <c r="G27" s="76"/>
      <c r="H27" s="139"/>
      <c r="I27" s="76"/>
      <c r="J27" s="23"/>
      <c r="K27" s="72"/>
      <c r="L27" s="199"/>
    </row>
    <row r="28" spans="1:12" x14ac:dyDescent="0.15">
      <c r="A28" s="95"/>
      <c r="B28" s="65"/>
      <c r="C28" s="65"/>
      <c r="D28" s="23"/>
      <c r="E28" s="75"/>
      <c r="F28" s="76"/>
      <c r="G28" s="76"/>
      <c r="H28" s="139"/>
      <c r="I28" s="76"/>
      <c r="J28" s="23"/>
      <c r="K28" s="72"/>
      <c r="L28" s="199"/>
    </row>
    <row r="29" spans="1:12" x14ac:dyDescent="0.15">
      <c r="A29" s="95"/>
      <c r="B29" s="65"/>
      <c r="C29" s="65"/>
      <c r="D29" s="23"/>
      <c r="E29" s="75"/>
      <c r="F29" s="76"/>
      <c r="G29" s="76"/>
      <c r="H29" s="139"/>
      <c r="I29" s="76"/>
      <c r="J29" s="23"/>
      <c r="K29" s="72"/>
      <c r="L29" s="199"/>
    </row>
    <row r="30" spans="1:12" x14ac:dyDescent="0.15">
      <c r="A30" s="95"/>
      <c r="B30" s="65"/>
      <c r="C30" s="65"/>
      <c r="D30" s="23"/>
      <c r="E30" s="75"/>
      <c r="F30" s="76"/>
      <c r="G30" s="76"/>
      <c r="H30" s="139"/>
      <c r="I30" s="76"/>
      <c r="J30" s="23"/>
      <c r="K30" s="72"/>
      <c r="L30" s="199"/>
    </row>
    <row r="31" spans="1:12" x14ac:dyDescent="0.15">
      <c r="A31" s="95"/>
      <c r="B31" s="65"/>
      <c r="C31" s="65"/>
      <c r="D31" s="23"/>
      <c r="E31" s="75"/>
      <c r="F31" s="76"/>
      <c r="G31" s="76"/>
      <c r="H31" s="139"/>
      <c r="I31" s="76"/>
      <c r="J31" s="23"/>
      <c r="K31" s="72"/>
      <c r="L31" s="199"/>
    </row>
    <row r="32" spans="1:12" x14ac:dyDescent="0.15">
      <c r="A32" s="95"/>
      <c r="B32" s="65"/>
      <c r="C32" s="65"/>
      <c r="D32" s="23"/>
      <c r="E32" s="75"/>
      <c r="F32" s="76"/>
      <c r="G32" s="76"/>
      <c r="H32" s="139"/>
      <c r="I32" s="76"/>
      <c r="J32" s="23"/>
      <c r="K32" s="72"/>
      <c r="L32" s="199"/>
    </row>
    <row r="33" spans="1:12" x14ac:dyDescent="0.15">
      <c r="A33" s="95"/>
      <c r="B33" s="65"/>
      <c r="C33" s="65"/>
      <c r="D33" s="23"/>
      <c r="E33" s="75"/>
      <c r="F33" s="76"/>
      <c r="G33" s="76"/>
      <c r="H33" s="139"/>
      <c r="I33" s="76"/>
      <c r="J33" s="23"/>
      <c r="K33" s="72"/>
      <c r="L33" s="199"/>
    </row>
    <row r="34" spans="1:12" x14ac:dyDescent="0.15">
      <c r="A34" s="95"/>
      <c r="B34" s="65"/>
      <c r="C34" s="65"/>
      <c r="D34" s="23"/>
      <c r="E34" s="75"/>
      <c r="F34" s="76"/>
      <c r="G34" s="76"/>
      <c r="H34" s="139"/>
      <c r="I34" s="76"/>
      <c r="J34" s="23"/>
      <c r="K34" s="72"/>
      <c r="L34" s="199"/>
    </row>
    <row r="35" spans="1:12" x14ac:dyDescent="0.15">
      <c r="A35" s="95"/>
      <c r="B35" s="65"/>
      <c r="C35" s="65"/>
      <c r="D35" s="23"/>
      <c r="E35" s="75"/>
      <c r="F35" s="76"/>
      <c r="G35" s="76"/>
      <c r="H35" s="139"/>
      <c r="I35" s="76"/>
      <c r="J35" s="23"/>
      <c r="K35" s="72"/>
      <c r="L35" s="199"/>
    </row>
    <row r="36" spans="1:12" x14ac:dyDescent="0.15">
      <c r="A36" s="95"/>
      <c r="B36" s="65"/>
      <c r="C36" s="65"/>
      <c r="D36" s="23"/>
      <c r="E36" s="75"/>
      <c r="F36" s="76"/>
      <c r="G36" s="76"/>
      <c r="H36" s="139"/>
      <c r="I36" s="76"/>
      <c r="J36" s="23"/>
      <c r="K36" s="72"/>
      <c r="L36" s="199"/>
    </row>
    <row r="37" spans="1:12" x14ac:dyDescent="0.15">
      <c r="A37" s="95"/>
      <c r="B37" s="65"/>
      <c r="C37" s="65"/>
      <c r="D37" s="23"/>
      <c r="E37" s="75"/>
      <c r="F37" s="76"/>
      <c r="G37" s="76"/>
      <c r="H37" s="139"/>
      <c r="I37" s="76"/>
      <c r="J37" s="23"/>
      <c r="K37" s="72"/>
      <c r="L37" s="199"/>
    </row>
    <row r="38" spans="1:12" x14ac:dyDescent="0.15">
      <c r="A38" s="95"/>
      <c r="B38" s="65"/>
      <c r="C38" s="65"/>
      <c r="D38" s="23"/>
      <c r="E38" s="75"/>
      <c r="F38" s="76"/>
      <c r="G38" s="76"/>
      <c r="H38" s="139"/>
      <c r="I38" s="76"/>
      <c r="J38" s="23"/>
      <c r="K38" s="72"/>
      <c r="L38" s="199"/>
    </row>
    <row r="39" spans="1:12" x14ac:dyDescent="0.15">
      <c r="A39" s="95"/>
      <c r="B39" s="65"/>
      <c r="C39" s="65"/>
      <c r="D39" s="23"/>
      <c r="E39" s="75"/>
      <c r="F39" s="76"/>
      <c r="G39" s="76"/>
      <c r="H39" s="139"/>
      <c r="I39" s="76"/>
      <c r="J39" s="23"/>
      <c r="K39" s="72"/>
      <c r="L39" s="199"/>
    </row>
    <row r="40" spans="1:12" x14ac:dyDescent="0.15">
      <c r="A40" s="95"/>
      <c r="B40" s="65"/>
      <c r="C40" s="65"/>
      <c r="D40" s="23"/>
      <c r="E40" s="75"/>
      <c r="F40" s="76"/>
      <c r="G40" s="76"/>
      <c r="H40" s="139"/>
      <c r="I40" s="76"/>
      <c r="J40" s="23"/>
      <c r="K40" s="72"/>
      <c r="L40" s="199"/>
    </row>
    <row r="41" spans="1:12" x14ac:dyDescent="0.15">
      <c r="A41" s="95"/>
      <c r="B41" s="65"/>
      <c r="C41" s="65"/>
      <c r="D41" s="23"/>
      <c r="E41" s="75"/>
      <c r="F41" s="76"/>
      <c r="G41" s="76"/>
      <c r="H41" s="139"/>
      <c r="I41" s="76"/>
      <c r="J41" s="23"/>
      <c r="K41" s="72"/>
      <c r="L41" s="199"/>
    </row>
    <row r="42" spans="1:12" x14ac:dyDescent="0.15">
      <c r="A42" s="95"/>
      <c r="B42" s="65"/>
      <c r="C42" s="65"/>
      <c r="D42" s="23"/>
      <c r="E42" s="75"/>
      <c r="F42" s="76"/>
      <c r="G42" s="76"/>
      <c r="H42" s="139"/>
      <c r="I42" s="76"/>
      <c r="J42" s="23"/>
      <c r="K42" s="72"/>
      <c r="L42" s="199"/>
    </row>
    <row r="43" spans="1:12" x14ac:dyDescent="0.15">
      <c r="A43" s="95"/>
      <c r="B43" s="65"/>
      <c r="C43" s="65"/>
      <c r="D43" s="23"/>
      <c r="E43" s="75"/>
      <c r="F43" s="76"/>
      <c r="G43" s="76"/>
      <c r="H43" s="139"/>
      <c r="I43" s="76"/>
      <c r="J43" s="23"/>
      <c r="K43" s="72"/>
      <c r="L43" s="199"/>
    </row>
    <row r="44" spans="1:12" x14ac:dyDescent="0.15">
      <c r="A44" s="95"/>
      <c r="B44" s="65"/>
      <c r="C44" s="65"/>
      <c r="D44" s="23"/>
      <c r="E44" s="75"/>
      <c r="F44" s="76"/>
      <c r="G44" s="76"/>
      <c r="H44" s="139"/>
      <c r="I44" s="76"/>
      <c r="J44" s="23"/>
      <c r="K44" s="72"/>
      <c r="L44" s="199"/>
    </row>
    <row r="45" spans="1:12" x14ac:dyDescent="0.15">
      <c r="A45" s="95"/>
      <c r="B45" s="65"/>
      <c r="C45" s="65"/>
      <c r="D45" s="23"/>
      <c r="E45" s="75"/>
      <c r="F45" s="76"/>
      <c r="G45" s="76"/>
      <c r="H45" s="139"/>
      <c r="I45" s="76"/>
      <c r="J45" s="23"/>
      <c r="K45" s="72"/>
      <c r="L45" s="199"/>
    </row>
    <row r="46" spans="1:12" x14ac:dyDescent="0.15">
      <c r="A46" s="95"/>
      <c r="B46" s="65"/>
      <c r="C46" s="65"/>
      <c r="D46" s="23"/>
      <c r="E46" s="75"/>
      <c r="F46" s="76"/>
      <c r="G46" s="76"/>
      <c r="H46" s="139"/>
      <c r="I46" s="76"/>
      <c r="J46" s="23"/>
      <c r="K46" s="72"/>
      <c r="L46" s="107"/>
    </row>
    <row r="47" spans="1:12" x14ac:dyDescent="0.15">
      <c r="A47" s="95"/>
      <c r="B47" s="65"/>
      <c r="C47" s="65"/>
      <c r="D47" s="23"/>
      <c r="E47" s="75"/>
      <c r="F47" s="76"/>
      <c r="G47" s="76"/>
      <c r="H47" s="139"/>
      <c r="I47" s="76"/>
      <c r="J47" s="23"/>
      <c r="K47" s="72"/>
      <c r="L47" s="107"/>
    </row>
    <row r="48" spans="1:12" x14ac:dyDescent="0.15">
      <c r="A48" s="95"/>
      <c r="B48" s="65"/>
      <c r="C48" s="65"/>
      <c r="D48" s="23"/>
      <c r="E48" s="75"/>
      <c r="F48" s="76"/>
      <c r="G48" s="76"/>
      <c r="H48" s="139"/>
      <c r="I48" s="76"/>
      <c r="J48" s="23"/>
      <c r="K48" s="72"/>
      <c r="L48" s="107"/>
    </row>
    <row r="49" spans="1:12" x14ac:dyDescent="0.15">
      <c r="A49" s="95"/>
      <c r="B49" s="65"/>
      <c r="C49" s="65"/>
      <c r="D49" s="23"/>
      <c r="E49" s="75"/>
      <c r="F49" s="76"/>
      <c r="G49" s="76"/>
      <c r="H49" s="139"/>
      <c r="I49" s="76"/>
      <c r="J49" s="23"/>
      <c r="K49" s="72"/>
      <c r="L49" s="107"/>
    </row>
    <row r="50" spans="1:12" x14ac:dyDescent="0.15">
      <c r="A50" s="95"/>
      <c r="B50" s="65"/>
      <c r="C50" s="65"/>
      <c r="D50" s="23"/>
      <c r="E50" s="75"/>
      <c r="F50" s="76"/>
      <c r="G50" s="76"/>
      <c r="H50" s="139"/>
      <c r="I50" s="76"/>
      <c r="J50" s="23"/>
      <c r="K50" s="72"/>
    </row>
    <row r="51" spans="1:12" x14ac:dyDescent="0.15">
      <c r="A51" s="95"/>
      <c r="B51" s="65"/>
      <c r="C51" s="65"/>
      <c r="D51" s="23"/>
      <c r="E51" s="75"/>
      <c r="F51" s="76"/>
      <c r="G51" s="76"/>
      <c r="H51" s="139"/>
      <c r="I51" s="76"/>
      <c r="J51" s="23"/>
      <c r="K51" s="72"/>
    </row>
    <row r="52" spans="1:12" x14ac:dyDescent="0.15">
      <c r="A52" s="95"/>
      <c r="B52" s="65"/>
      <c r="C52" s="65"/>
      <c r="D52" s="23"/>
      <c r="E52" s="75"/>
      <c r="F52" s="76"/>
      <c r="G52" s="76"/>
      <c r="H52" s="139"/>
      <c r="I52" s="76"/>
      <c r="J52" s="23"/>
      <c r="K52" s="72"/>
    </row>
    <row r="53" spans="1:12" x14ac:dyDescent="0.15">
      <c r="A53" s="95"/>
      <c r="B53" s="65"/>
      <c r="C53" s="65"/>
      <c r="D53" s="23"/>
      <c r="E53" s="75"/>
      <c r="F53" s="76"/>
      <c r="G53" s="76"/>
      <c r="H53" s="139"/>
      <c r="I53" s="76"/>
      <c r="J53" s="23"/>
      <c r="K53" s="72"/>
    </row>
    <row r="54" spans="1:12" x14ac:dyDescent="0.15">
      <c r="A54" s="95"/>
      <c r="B54" s="65"/>
      <c r="C54" s="65"/>
      <c r="D54" s="23"/>
      <c r="E54" s="75"/>
      <c r="F54" s="76"/>
      <c r="G54" s="76"/>
      <c r="H54" s="139"/>
      <c r="I54" s="76"/>
      <c r="J54" s="23"/>
      <c r="K54" s="72"/>
    </row>
    <row r="55" spans="1:12" x14ac:dyDescent="0.15">
      <c r="A55" s="95"/>
      <c r="B55" s="65"/>
      <c r="C55" s="65"/>
      <c r="D55" s="23"/>
      <c r="E55" s="75"/>
      <c r="F55" s="76"/>
      <c r="G55" s="76"/>
      <c r="H55" s="139"/>
      <c r="I55" s="76"/>
      <c r="J55" s="23"/>
      <c r="K55" s="72"/>
    </row>
    <row r="56" spans="1:12" x14ac:dyDescent="0.15">
      <c r="A56" s="95"/>
      <c r="B56" s="65"/>
      <c r="C56" s="65"/>
      <c r="D56" s="23"/>
      <c r="E56" s="75"/>
      <c r="F56" s="76"/>
      <c r="G56" s="76"/>
      <c r="H56" s="139"/>
      <c r="I56" s="76"/>
      <c r="J56" s="23"/>
      <c r="K56" s="72"/>
    </row>
    <row r="57" spans="1:12" x14ac:dyDescent="0.15">
      <c r="A57" s="95"/>
      <c r="B57" s="65"/>
      <c r="C57" s="65"/>
      <c r="D57" s="23"/>
      <c r="E57" s="75"/>
      <c r="F57" s="76"/>
      <c r="G57" s="76"/>
      <c r="H57" s="139"/>
      <c r="I57" s="76"/>
      <c r="J57" s="23"/>
      <c r="K57" s="72"/>
    </row>
    <row r="58" spans="1:12" x14ac:dyDescent="0.15">
      <c r="A58" s="95"/>
      <c r="B58" s="65"/>
      <c r="C58" s="65"/>
      <c r="D58" s="23"/>
      <c r="E58" s="75"/>
      <c r="F58" s="76"/>
      <c r="G58" s="76"/>
      <c r="H58" s="139"/>
      <c r="I58" s="76"/>
      <c r="J58" s="23"/>
      <c r="K58" s="72"/>
    </row>
    <row r="59" spans="1:12" x14ac:dyDescent="0.15">
      <c r="A59" s="95"/>
      <c r="B59" s="65"/>
      <c r="C59" s="65"/>
      <c r="D59" s="23"/>
      <c r="E59" s="75"/>
      <c r="F59" s="76"/>
      <c r="G59" s="76"/>
      <c r="H59" s="139"/>
      <c r="I59" s="76"/>
      <c r="J59" s="23"/>
      <c r="K59" s="72"/>
    </row>
    <row r="60" spans="1:12" x14ac:dyDescent="0.15">
      <c r="A60" s="95"/>
      <c r="B60" s="65"/>
      <c r="C60" s="65"/>
      <c r="D60" s="23"/>
      <c r="E60" s="75"/>
      <c r="F60" s="76"/>
      <c r="G60" s="76"/>
      <c r="H60" s="139"/>
      <c r="I60" s="76"/>
      <c r="J60" s="23"/>
      <c r="K60" s="72"/>
    </row>
    <row r="61" spans="1:12" x14ac:dyDescent="0.15">
      <c r="A61" s="95"/>
      <c r="B61" s="65"/>
      <c r="C61" s="65"/>
      <c r="D61" s="23"/>
      <c r="E61" s="75"/>
      <c r="F61" s="76"/>
      <c r="G61" s="76"/>
      <c r="H61" s="139"/>
      <c r="I61" s="76"/>
      <c r="J61" s="23"/>
      <c r="K61" s="72"/>
    </row>
    <row r="62" spans="1:12" x14ac:dyDescent="0.15">
      <c r="A62" s="95"/>
      <c r="B62" s="65"/>
      <c r="C62" s="65"/>
      <c r="D62" s="23"/>
      <c r="E62" s="75"/>
      <c r="F62" s="76"/>
      <c r="G62" s="76"/>
      <c r="H62" s="139"/>
      <c r="I62" s="76"/>
      <c r="J62" s="23"/>
      <c r="K62" s="72"/>
    </row>
    <row r="63" spans="1:12" x14ac:dyDescent="0.15">
      <c r="A63" s="95"/>
      <c r="B63" s="65"/>
      <c r="C63" s="65"/>
      <c r="D63" s="23"/>
      <c r="E63" s="75"/>
      <c r="F63" s="76"/>
      <c r="G63" s="76"/>
      <c r="H63" s="139"/>
      <c r="I63" s="76"/>
      <c r="J63" s="23"/>
      <c r="K63" s="72"/>
    </row>
    <row r="64" spans="1:12" x14ac:dyDescent="0.15">
      <c r="A64" s="95"/>
      <c r="B64" s="65"/>
      <c r="C64" s="65"/>
      <c r="D64" s="23"/>
      <c r="E64" s="75"/>
      <c r="F64" s="76"/>
      <c r="G64" s="76"/>
      <c r="H64" s="139"/>
      <c r="I64" s="76"/>
      <c r="J64" s="23"/>
      <c r="K64" s="72"/>
    </row>
    <row r="65" spans="1:11" x14ac:dyDescent="0.15">
      <c r="A65" s="95"/>
      <c r="B65" s="65"/>
      <c r="C65" s="65"/>
      <c r="D65" s="23"/>
      <c r="E65" s="75"/>
      <c r="F65" s="76"/>
      <c r="G65" s="76"/>
      <c r="H65" s="139"/>
      <c r="I65" s="76"/>
      <c r="J65" s="23"/>
      <c r="K65" s="72"/>
    </row>
    <row r="66" spans="1:11" x14ac:dyDescent="0.15">
      <c r="A66" s="95"/>
      <c r="B66" s="65"/>
      <c r="C66" s="65"/>
      <c r="D66" s="23"/>
      <c r="E66" s="75"/>
      <c r="F66" s="76"/>
      <c r="G66" s="76"/>
      <c r="H66" s="139"/>
      <c r="I66" s="76"/>
      <c r="J66" s="23"/>
      <c r="K66" s="72"/>
    </row>
    <row r="67" spans="1:11" x14ac:dyDescent="0.15">
      <c r="A67" s="95"/>
      <c r="B67" s="65"/>
      <c r="C67" s="65"/>
      <c r="D67" s="23"/>
      <c r="E67" s="75"/>
      <c r="F67" s="76"/>
      <c r="G67" s="76"/>
      <c r="H67" s="139"/>
      <c r="I67" s="76"/>
      <c r="J67" s="23"/>
      <c r="K67" s="72"/>
    </row>
    <row r="68" spans="1:11" x14ac:dyDescent="0.15">
      <c r="A68" s="95"/>
      <c r="B68" s="65"/>
      <c r="C68" s="65"/>
      <c r="D68" s="23"/>
      <c r="E68" s="75"/>
      <c r="F68" s="76"/>
      <c r="G68" s="76"/>
      <c r="H68" s="139"/>
      <c r="I68" s="76"/>
      <c r="J68" s="23"/>
      <c r="K68" s="72"/>
    </row>
    <row r="69" spans="1:11" x14ac:dyDescent="0.15">
      <c r="A69" s="95"/>
      <c r="B69" s="65"/>
      <c r="C69" s="65"/>
      <c r="D69" s="23"/>
      <c r="E69" s="75"/>
      <c r="F69" s="76"/>
      <c r="G69" s="76"/>
      <c r="H69" s="139"/>
      <c r="I69" s="76"/>
      <c r="J69" s="23"/>
      <c r="K69" s="72"/>
    </row>
    <row r="70" spans="1:11" x14ac:dyDescent="0.15">
      <c r="A70" s="95"/>
      <c r="B70" s="65"/>
      <c r="C70" s="65"/>
      <c r="D70" s="23"/>
      <c r="E70" s="75"/>
      <c r="F70" s="76"/>
      <c r="G70" s="76"/>
      <c r="H70" s="139"/>
      <c r="I70" s="76"/>
      <c r="J70" s="23"/>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Columns="0" insertRows="0" deleteRows="0" sort="0" autoFilter="0"/>
  <autoFilter ref="A11:J11" xr:uid="{00000000-0009-0000-0000-000006000000}">
    <sortState xmlns:xlrd2="http://schemas.microsoft.com/office/spreadsheetml/2017/richdata2" ref="A12:J15">
      <sortCondition ref="J11:J15"/>
    </sortState>
  </autoFilter>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6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24:J500 J16:J17" xr:uid="{00000000-0002-0000-0600-000001000000}">
      <formula1>2</formula1>
    </dataValidation>
  </dataValidations>
  <pageMargins left="0.59" right="0" top="0.51" bottom="0.51" header="0.51" footer="0.31"/>
  <pageSetup paperSize="9" scale="74" orientation="landscape"/>
  <headerFooter>
    <oddFooter>&amp;R&amp;K000000&amp;A - &amp;P/&amp;N   -   &amp;D</oddFooter>
  </headerFooter>
  <colBreaks count="1" manualBreakCount="1">
    <brk id="10" max="1048575" man="1"/>
  </col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Anleitung</vt:lpstr>
      <vt:lpstr>Abrechnung</vt:lpstr>
      <vt:lpstr>Übersicht und Berechnung</vt:lpstr>
      <vt:lpstr>1. Lehrjahr</vt:lpstr>
      <vt:lpstr>2. Lehrjahr</vt:lpstr>
      <vt:lpstr>3. Lehrjahr</vt:lpstr>
      <vt:lpstr>4. Lehrjahr</vt:lpstr>
      <vt:lpstr>'1. Lehrjahr'!Impression_des_titres</vt:lpstr>
      <vt:lpstr>'2. Lehrjahr'!Impression_des_titres</vt:lpstr>
      <vt:lpstr>'3. Lehrjahr'!Impression_des_titres</vt:lpstr>
      <vt:lpstr>'4. Lehrjahr'!Impression_des_titres</vt:lpstr>
      <vt:lpstr>Abrechnung!Zone_d_impression</vt:lpstr>
      <vt:lpstr>Anleitung!Zone_d_impression</vt:lpstr>
    </vt:vector>
  </TitlesOfParts>
  <Company>Amt für Berufsbildung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Pierre-Yves Puippe</cp:lastModifiedBy>
  <cp:lastPrinted>2011-11-23T09:41:30Z</cp:lastPrinted>
  <dcterms:created xsi:type="dcterms:W3CDTF">2007-06-05T05:24:12Z</dcterms:created>
  <dcterms:modified xsi:type="dcterms:W3CDTF">2021-10-14T04:57:48Z</dcterms:modified>
</cp:coreProperties>
</file>