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330"/>
  <workbookPr showInkAnnotation="0" autoCompressPictures="0"/>
  <bookViews>
    <workbookView xWindow="3680" yWindow="260" windowWidth="26120" windowHeight="19100"/>
  </bookViews>
  <sheets>
    <sheet name="Kosten ÜK"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9" i="1" l="1"/>
  <c r="D24" i="1"/>
  <c r="D30" i="1"/>
  <c r="D18" i="1"/>
  <c r="G30" i="1"/>
  <c r="D50" i="1"/>
  <c r="G50" i="1"/>
  <c r="D44" i="1"/>
  <c r="G44" i="1"/>
  <c r="D38" i="1"/>
  <c r="G38" i="1"/>
  <c r="G52" i="1"/>
  <c r="H30" i="1"/>
  <c r="H38" i="1"/>
  <c r="H44" i="1"/>
  <c r="H50" i="1"/>
  <c r="H52" i="1"/>
  <c r="I52" i="1"/>
  <c r="F92" i="1"/>
  <c r="D63" i="1"/>
  <c r="E68" i="1"/>
  <c r="D70" i="1"/>
  <c r="E75" i="1"/>
  <c r="D77" i="1"/>
  <c r="E82" i="1"/>
  <c r="D84" i="1"/>
  <c r="E89" i="1"/>
  <c r="E92" i="1"/>
  <c r="D91" i="1"/>
  <c r="F89" i="1"/>
  <c r="F82" i="1"/>
  <c r="F75" i="1"/>
  <c r="F68" i="1"/>
  <c r="G58" i="1"/>
  <c r="F58" i="1"/>
  <c r="E58" i="1"/>
  <c r="D52" i="1"/>
  <c r="G57" i="1"/>
  <c r="F57" i="1"/>
  <c r="E57" i="1"/>
  <c r="G56" i="1"/>
  <c r="F56" i="1"/>
  <c r="E56" i="1"/>
  <c r="E50" i="1"/>
  <c r="E44" i="1"/>
  <c r="E38" i="1"/>
  <c r="E30" i="1"/>
  <c r="E52" i="1"/>
  <c r="F50" i="1"/>
  <c r="E51" i="1"/>
  <c r="F51" i="1"/>
  <c r="G51" i="1"/>
  <c r="F44" i="1"/>
  <c r="E45" i="1"/>
  <c r="F45" i="1"/>
  <c r="G45" i="1"/>
  <c r="F38" i="1"/>
  <c r="E39" i="1"/>
  <c r="F39" i="1"/>
  <c r="G39" i="1"/>
  <c r="E31" i="1"/>
  <c r="F30" i="1"/>
  <c r="F31" i="1"/>
  <c r="G31" i="1"/>
  <c r="F52" i="1"/>
</calcChain>
</file>

<file path=xl/comments1.xml><?xml version="1.0" encoding="utf-8"?>
<comments xmlns="http://schemas.openxmlformats.org/spreadsheetml/2006/main">
  <authors>
    <author>Alexandra Strebel</author>
    <author>Myrta + Robert Welna</author>
    <author>Jean-Daniel Zufferey</author>
  </authors>
  <commentList>
    <comment ref="A10" authorId="0">
      <text>
        <r>
          <rPr>
            <b/>
            <sz val="9"/>
            <color indexed="81"/>
            <rFont val="Arial"/>
          </rPr>
          <t xml:space="preserve">Durchschnittliche Klassengrösse
Die Grösse der üK-Klasse kann je nach Beruf, Lehrjahr und/oder Thema im üK differieren. So ist die Teilnehmerzahl z.B. in einer Attestausbildung häufig kleiner als bei 3- oder 4-jährigen Grundbildungen. Es kann aber auch sein, dass für einen bestimmten üK-Teil nur eine beschränkte Anzahl Maschinen zur Verfügung steht und die üK-Klasse deshalb geteilt werden muss. Diese Schwankungen sind bei der Berechnung der durchschnittlichen Klassengrösse miteinzubeziehen. 
</t>
        </r>
        <r>
          <rPr>
            <sz val="9"/>
            <color indexed="81"/>
            <rFont val="Arial"/>
          </rPr>
          <t xml:space="preserve">
</t>
        </r>
      </text>
    </comment>
    <comment ref="A13" authorId="0">
      <text>
        <r>
          <rPr>
            <b/>
            <sz val="9"/>
            <color indexed="81"/>
            <rFont val="Arial"/>
          </rPr>
          <t xml:space="preserve">
Die maximale Anzahl der üK-Tage, für die eine Pauschale ausbezahlt wird, ist auf die in der Verordnung über die berufliche Grundbildung festgelegten üK-Tage beschränkt. Ist in der Verordnung eine Spannbreite festgelegt, wird die im Bildungsplan festgelegte Anzahl Tage berücksichtigt. </t>
        </r>
      </text>
    </comment>
    <comment ref="B20" authorId="0">
      <text>
        <r>
          <rPr>
            <sz val="9"/>
            <color indexed="81"/>
            <rFont val="Arial"/>
          </rPr>
          <t>Personalkosten für Ausbildner und Administrativpersonal werden bei permanenter Auslastung der üK-Zentren oder gleichwertiger Lernorte pro Jahr erfasst. Bei kleineren Kursen oder bei Kursen, die unregelmässig durchgeführt werden, werden sämtliche Personalkosten während der Lehrzeit addiert und anschliessend durch die Anzahl der Lehrjahre dividiert.</t>
        </r>
      </text>
    </comment>
    <comment ref="B21" authorId="0">
      <text>
        <r>
          <rPr>
            <sz val="9"/>
            <color indexed="81"/>
            <rFont val="Arial"/>
          </rPr>
          <t>Zur Berechnung der Personalkosten dürfen ausschliesslich die auflaufenden Personalkosten für die oben eingetragene Anzahl ÜK-Tage einschliesslich der dazugehörigen Kursvorbereitungszeit berücksichtigt werden. Diese sollten maximal 10% der Personalkosten ausmachen. Personalkosten, die für Prüfungsaufwendungen oder anderweitige Ausbildungsaktivitäten entstehen, dürfen nicht mit eingerechnet werden.</t>
        </r>
        <r>
          <rPr>
            <b/>
            <sz val="9"/>
            <color indexed="81"/>
            <rFont val="Arial"/>
          </rPr>
          <t xml:space="preserve">
</t>
        </r>
        <r>
          <rPr>
            <sz val="9"/>
            <color indexed="81"/>
            <rFont val="Arial"/>
          </rPr>
          <t xml:space="preserve">
</t>
        </r>
      </text>
    </comment>
    <comment ref="B22" authorId="1">
      <text>
        <r>
          <rPr>
            <sz val="9"/>
            <color indexed="81"/>
            <rFont val="Tahoma"/>
          </rPr>
          <t>In diese Zeile wird die Gesamtsumme der vom Arbeitgeber zu bezahlenden Anteile an die Sozialleistungen eingetragen (AHV/ALV/BU ev. NBU/KKK/ und PK).
Der Anteil für die Sozialleistungen bezieht sich auf die unter 1.1.1. aufgeführten Personalkosten für Ausbildner .</t>
        </r>
      </text>
    </comment>
    <comment ref="B23" authorId="1">
      <text>
        <r>
          <rPr>
            <sz val="9"/>
            <color indexed="81"/>
            <rFont val="Tahoma"/>
          </rPr>
          <t>Darunter sind zusätzlich abgeschlossene Versicherungen zu verstehen, die über die ordentlichen Versicherungen hinausgehen (z.B. Privathaftpflichtversicherung).
Auch hier ist wiederum nur der anteilsmässig zu den Personalkosten für Ausbildner anfallende Betrag einzutragen.</t>
        </r>
        <r>
          <rPr>
            <b/>
            <sz val="8"/>
            <color indexed="81"/>
            <rFont val="Tahoma"/>
            <family val="2"/>
          </rPr>
          <t xml:space="preserve">
</t>
        </r>
      </text>
    </comment>
    <comment ref="B25" authorId="1">
      <text>
        <r>
          <rPr>
            <sz val="9"/>
            <color indexed="81"/>
            <rFont val="Tahoma"/>
          </rPr>
          <t>Die Aufwendungen für Administration und Verwaltung dürfen nur bezogen auf den in diesem Erhebungsformular erfassten Beruf geltend gemacht werden, Als Aufwendungen gelten: 
• Kursadministration inkl. Erstellen der Kursaufgebote
• Anlaufstelle/Sekretariat für Auszubildende/Lehrmeister, kantonale Instanzen etc.
• Reporting und Controlling
Erfolgt in einem üK-Zentrum die Administration für üK von verschiedenen Berufen, dürfen die Aufwendungen für Administration und Verwaltung nur anteilmässig und pro Beruf geltend gemacht werden.</t>
        </r>
        <r>
          <rPr>
            <b/>
            <sz val="8"/>
            <color indexed="81"/>
            <rFont val="Tahoma"/>
            <family val="2"/>
          </rPr>
          <t xml:space="preserve">
</t>
        </r>
      </text>
    </comment>
    <comment ref="B32" authorId="2">
      <text>
        <r>
          <rPr>
            <b/>
            <sz val="9"/>
            <color indexed="81"/>
            <rFont val="Arial"/>
          </rPr>
          <t xml:space="preserve">Die Gesamtkosten für Lehrmittel/Material während vier Lehrjahren müssen durch die Anzahl Lehrjahre dividiert werden.
</t>
        </r>
      </text>
    </comment>
    <comment ref="B33" authorId="1">
      <text>
        <r>
          <rPr>
            <b/>
            <sz val="8"/>
            <color indexed="81"/>
            <rFont val="Tahoma"/>
            <family val="2"/>
          </rPr>
          <t>Unter Lehrmittel und Material werden diejenigen Güter und Leistungen verstanden (Betriebsmittel), die zur operativen Leistungserbringung der einzelnen Kurse notwendig sind. 
Die Kosten sämtlicher Lehrmittel und Betriebsmittel, die während den ÜK-Tagen im Verlaufe der Lehrzeit benutzt werden, sind zu addieren und anschliessend durch die Anzahl der Lehrjahre zu dividieren. Grund dafür ist, dass in vielen Ausbildungen die Kosten für Lehrmittel und Unterrichtsmaterial im 1. Ausbildungsjahr anfallen.
Anrechenbare Betriebsmittel sind:
• Sämtliche Lehrmittel wie Bildungspläne, Modell-Lehrgänge, Übungsmodelle, Trainingsgeräte, Lernsoftware etc.
• Verbrauchsmaterialien zu Übungs- und Lernzwecken
• Hilfsmaterialien und Hilfsstoffe
Nicht in die Listung der Betriebsmittel gehören 
1.  Langfristige Betriebsmittel 
Erstausrüstung von mehrfach nutzbaren Gebrauchsmaterialen (Scheren, Kochgeschirr,   Schraubenzieher, Bohrer oder sonstige Kleingeräte, Lehren etc. je nach Berufsgattung)
2.  Mobilien
Maschinenpark, Mobiliar, EDV-Anlagen, Schulungseinrichtungen, Hilfsgeräte wie z.B. Gabelstapler etc. - je nach Berufsgattung)
3. Immobilien/Miete</t>
        </r>
        <r>
          <rPr>
            <sz val="8"/>
            <color indexed="81"/>
            <rFont val="Tahoma"/>
            <family val="2"/>
          </rPr>
          <t xml:space="preserve">
</t>
        </r>
      </text>
    </comment>
    <comment ref="C34" authorId="0">
      <text>
        <r>
          <rPr>
            <sz val="9"/>
            <color indexed="81"/>
            <rFont val="Arial"/>
          </rPr>
          <t xml:space="preserve">Entstandene Vorkosten, z.B. für die Entwicklung von Lehrmitteln, können hier anteilsmässig aufgeführt werden. 
</t>
        </r>
      </text>
    </comment>
    <comment ref="B35" authorId="1">
      <text>
        <r>
          <rPr>
            <b/>
            <sz val="8"/>
            <color indexed="81"/>
            <rFont val="Tahoma"/>
            <family val="2"/>
          </rPr>
          <t xml:space="preserve">• Verbrauchsmaterialien zu Übungs- und Lernzwecken
• Hilfsmaterialien und Hilfsstoffe
</t>
        </r>
        <r>
          <rPr>
            <sz val="8"/>
            <color indexed="81"/>
            <rFont val="Tahoma"/>
            <family val="2"/>
          </rPr>
          <t xml:space="preserve">
</t>
        </r>
      </text>
    </comment>
    <comment ref="B36" authorId="1">
      <text>
        <r>
          <rPr>
            <b/>
            <sz val="8"/>
            <color indexed="81"/>
            <rFont val="Tahoma"/>
            <family val="2"/>
          </rPr>
          <t xml:space="preserve">Darunter fallen sämtliche Kosten, die nur mittelbar in einem Zusammenhang mit der Ausbildung stehen.
• Reparatur- und Unterhaltskosten
• Übrige Betriebskosten: Wasser, Elektrizität, Reinigung, Unterhalt der sanitären Anlagen
</t>
        </r>
        <r>
          <rPr>
            <sz val="8"/>
            <color indexed="81"/>
            <rFont val="Tahoma"/>
            <family val="2"/>
          </rPr>
          <t xml:space="preserve">
</t>
        </r>
      </text>
    </comment>
    <comment ref="B37" authorId="1">
      <text>
        <r>
          <rPr>
            <b/>
            <sz val="8"/>
            <color indexed="81"/>
            <rFont val="Tahoma"/>
            <family val="2"/>
          </rPr>
          <t xml:space="preserve">
Je nach Berufsgruppe unterschiedlich: z.B. Konzessionen, Lizenzgebühren etc.</t>
        </r>
        <r>
          <rPr>
            <sz val="8"/>
            <color indexed="81"/>
            <rFont val="Tahoma"/>
            <family val="2"/>
          </rPr>
          <t xml:space="preserve">
</t>
        </r>
      </text>
    </comment>
    <comment ref="B40" authorId="1">
      <text>
        <r>
          <rPr>
            <b/>
            <sz val="8"/>
            <color indexed="81"/>
            <rFont val="Tahoma"/>
            <family val="2"/>
          </rPr>
          <t>In der Position «Investitionskostenanteil Maschinen / Mobiliar» dürfen Kleingeräte, welche in den anrechenbaren Betriebsmitteln bereits geltend gemacht worden sind, nicht ein weiteres Mal einbezogen werden.
Maschineninvestitionen
Einzutragen sind die jährlich möglichen Höchstabschreibungssätze gemäss folgenden Vorgaben:
• Mobiliar Abschreibung innert 4 Jahren
• EDV-Anlagen Abschreibung innert 4 Jahren (in Ausnahmefällen innert 3 Jahren z.B.Informatiker)
• Schulungsgeräte/Beamer Abschreibung innert 5 Jahren
• Pneumatik/Hydraulik/Messgeräte Abschreibung innert 5 Jahren 
• Küchengeräte Abschreibung innert 5 bis 8 Jahren
• NC-gesteuerte Fertigungsmaschinen Abschreibung innert 6 Jahren
• Konventionelle Fertigungsmaschinen Abschreibung innert 6 bis10 Jahren 
Bei geleasten oder gemieteten Maschinen und Gerätschaften kann kein Abschreibungssatz geltend gemacht werden. Einzutragen sind hingegen die effektiv während des Abrechnungsjahres angefallenen Leasing- resp. Mietkosten.
Werden Maschinen oder Mobiliar von Dritten kostenlos oder vergünstigt zur Verfügung gestellt, sind trotzdem die effektiven Vollkosten zum marktüblichen Ansatz aufzuführen.</t>
        </r>
      </text>
    </comment>
    <comment ref="B46" authorId="1">
      <text>
        <r>
          <rPr>
            <b/>
            <sz val="8"/>
            <color indexed="81"/>
            <rFont val="Tahoma"/>
            <family val="2"/>
          </rPr>
          <t>Das neue System sieht keine zusätzlichen Investitionskostenbeiträge des Bundes und der Kantone vor. In der jährlich bezahlten Pauschalentschädigung sind die Investitionskostenanteile enthalten und es liegt in der Verantwortung des üK-Anbieters, diese entsprechend zu verbuchen und Rückstellungen gemäss dem dafür vorgesehenen prozentualen Anteil für Investitionen zu tätigen.
Dieses System vereinfacht für die Kantone die Budgetierungen und entlastet diese sowie die übergeordneten Organe von zusätzlichem Abklärungsaufwand. 
Die Kantone sind angehalten, mit dem Einsatz eines entsprechenden Controllings die korrekte Buchführung (mit entsprechenden Rückstellungen der jeweiligen üK-Anbieter) auf ihre Richtigkeit zu prüfen.
Einzutragen sind die jährlich möglichen Abschreibungs- und Reinvestitionssätze und Unterhaltskostenanteile für Gebäude. Bei gemieteten Räumlichkeiten wird der tatsächliche Mietaufwand aufgeführt, der für die tatsächliche Verwendung für üK-Kurse aufgewendet werden muss. 
• Investitionen für Gebäudeteile  Abschreibung innert 25 Jahren
• Investitionen gesamte Liegenschaften  Abschreibung innert max. 50 
  Jahren
Werden von den Kantonen Immobilien kostenlos oder zu einem reduzierten Ansatz zur Verfügung gestellt oder der Mietpreis erlassen, müssen diese Kosten trotzdem anteilsmässig und zum marktüblichen Ansatz aufgeführt werden (als Mieten oder adäquate Hypothekarzinsen).</t>
        </r>
      </text>
    </comment>
  </commentList>
</comments>
</file>

<file path=xl/sharedStrings.xml><?xml version="1.0" encoding="utf-8"?>
<sst xmlns="http://schemas.openxmlformats.org/spreadsheetml/2006/main" count="90" uniqueCount="89">
  <si>
    <t>Marktmiete/Hypothekarzinsen</t>
  </si>
  <si>
    <t>Total Investitionskostenanteil Gebäude/oder Miete</t>
  </si>
  <si>
    <t>Anzahl Lehrverhältnisse/1. Lehrjahr</t>
  </si>
  <si>
    <t>Personalkosten für Ausbildner</t>
  </si>
  <si>
    <t>Erhebungsformular der ÜK-Kosten pro Beruf</t>
  </si>
  <si>
    <t>Kosten Kategorien</t>
  </si>
  <si>
    <t>Vollkosten / Jahr</t>
  </si>
  <si>
    <t>Vollkosten / Lehrverhältnis</t>
  </si>
  <si>
    <t>Vollkosten / ÜK-Tag</t>
  </si>
  <si>
    <t>Vollkosten / Lehrverhältnis / ÜK-Tag</t>
  </si>
  <si>
    <t>Durchschnitt CH in %</t>
  </si>
  <si>
    <t>Anzahl ÜK-Tage 1. Lehrjahr</t>
  </si>
  <si>
    <t>Anzahl ÜK-Tage 2. Lehrjahr</t>
  </si>
  <si>
    <t>Anzahl ÜK-Tage 3. Lehrjahr</t>
  </si>
  <si>
    <t>Anzahl ÜK-Tage 4. Lehrjahr</t>
  </si>
  <si>
    <t>Total ÜK-Tage alle Lehrjahre</t>
  </si>
  <si>
    <t>Total Personalaufwand</t>
  </si>
  <si>
    <t>Abschreibungssatz als Rückstellung</t>
  </si>
  <si>
    <t>Rückstellung Gebäudeinvestitionen</t>
  </si>
  <si>
    <t>Sachversicherungen/Gebäudeversicherungen</t>
  </si>
  <si>
    <t>Part de subvention (exemples)</t>
  </si>
  <si>
    <t>% (doit encore être déterminé)</t>
  </si>
  <si>
    <t>par contrat d'apprentissage</t>
  </si>
  <si>
    <t>par jour de CIE</t>
  </si>
  <si>
    <t>par contrat et jour de CIE</t>
  </si>
  <si>
    <t>calculés sur la base des coûts totaux</t>
  </si>
  <si>
    <t>calculé selon modèle forfaitaire 1</t>
  </si>
  <si>
    <t>Beruf</t>
  </si>
  <si>
    <t>Ver</t>
  </si>
  <si>
    <t>Verband/Träger</t>
  </si>
  <si>
    <t>Referenzjahr</t>
  </si>
  <si>
    <t>Durchschnittliche Klassengrösse</t>
  </si>
  <si>
    <t>Anzahl Lehrjahre (2/3/4)</t>
  </si>
  <si>
    <t>Anzahl ÜK-Tage</t>
  </si>
  <si>
    <t>ÜK-Personalkosten</t>
  </si>
  <si>
    <t>Sozialleistungen</t>
  </si>
  <si>
    <t>übrige Personalversicherungen</t>
  </si>
  <si>
    <t>Total ÜK-Personalkosten</t>
  </si>
  <si>
    <t>Administration und Verwaltung</t>
  </si>
  <si>
    <t>Betriebsmittel administrativ</t>
  </si>
  <si>
    <t>Total Administration/Verwaltung</t>
  </si>
  <si>
    <t>Lehrmittel/Material</t>
  </si>
  <si>
    <t>Total</t>
  </si>
  <si>
    <t>Personalkosten administrativ</t>
  </si>
  <si>
    <t xml:space="preserve">Sozialleistungen </t>
  </si>
  <si>
    <t>Lehrmittel</t>
  </si>
  <si>
    <t>Lehr- und Übungsmaterial/Verbrauchsmaterial</t>
  </si>
  <si>
    <t>Betriebskosten produktiv</t>
  </si>
  <si>
    <t>übrige Nebenkosten</t>
  </si>
  <si>
    <t>Total Lehrmittel/Material</t>
  </si>
  <si>
    <t>Leasing oder Mietanteil Maschinen</t>
  </si>
  <si>
    <t>Sachversicherungen</t>
  </si>
  <si>
    <t>Total Investitionskostenanteil Maschinen</t>
  </si>
  <si>
    <t>2.1.1</t>
  </si>
  <si>
    <t>Vorkosten für Lehrmittel</t>
  </si>
  <si>
    <t>Investitionskosten Maschinen und Mobiliar</t>
  </si>
  <si>
    <t>Investitionskosten Gebäude und Mieten</t>
  </si>
  <si>
    <t>calculé selon modèle forfaitaire 2</t>
  </si>
  <si>
    <t>Legende</t>
  </si>
  <si>
    <t>Dépense</t>
  </si>
  <si>
    <t>Forfait</t>
  </si>
  <si>
    <t>Base</t>
  </si>
  <si>
    <t>Frais en personnel Ǿ par personne et jour de CIE</t>
  </si>
  <si>
    <t xml:space="preserve">jusqu'à Fr. 63.95 </t>
  </si>
  <si>
    <t xml:space="preserve">de Fr. 64.-- à Fr. 91.95 </t>
  </si>
  <si>
    <t xml:space="preserve">de Fr. 92.-- à Fr. 133.95 </t>
  </si>
  <si>
    <t xml:space="preserve">plus de Fr. 134.-- </t>
  </si>
  <si>
    <t>Moyens d'enseignement / matériel Ǿ par personne et jour de CIE</t>
  </si>
  <si>
    <t>jusqu'à Fr. 14.95</t>
  </si>
  <si>
    <t>de Fr. 15.-- à Fr. 25.95</t>
  </si>
  <si>
    <t>de Fr. 26.-- à Fr. 39.95</t>
  </si>
  <si>
    <t>plus de Fr. 40.--</t>
  </si>
  <si>
    <t>Part d'investissement machines / amortissement Ǿ par personne et jour de CIE</t>
  </si>
  <si>
    <t>jusqu'à Fr. 4.95</t>
  </si>
  <si>
    <t xml:space="preserve">de Fr. 5.-- à Fr. 14.95 </t>
  </si>
  <si>
    <t xml:space="preserve">de Fr. 15.-- à Fr. 25.95 </t>
  </si>
  <si>
    <t xml:space="preserve">plus de Fr. 26.-- </t>
  </si>
  <si>
    <t>Part d'investissement ou location Ǿ par personne et jour de CIE</t>
  </si>
  <si>
    <t>%</t>
  </si>
  <si>
    <t>1.1.1</t>
  </si>
  <si>
    <t>1.1.2</t>
  </si>
  <si>
    <t>1.1.3</t>
  </si>
  <si>
    <t>1.2.1</t>
  </si>
  <si>
    <t>1.2.2</t>
  </si>
  <si>
    <t>1.2.3</t>
  </si>
  <si>
    <t>de Fr. 15.-- à Fr. 21.95</t>
  </si>
  <si>
    <t>de Fr. 22.-- à Fr. 37.95</t>
  </si>
  <si>
    <t>plus de Fr. 38.--</t>
  </si>
  <si>
    <t>Charge totale par personne et jour de CIE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</si>
</sst>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9" formatCode="_ &quot;SFr.&quot;\ * #,##0.00_ ;_ &quot;SFr.&quot;\ * \-#,##0.00_ ;_ &quot;SFr.&quot;\ * &quot;-&quot;??_ ;_ @_ "/>
    <numFmt numFmtId="187" formatCode="0_ ;\-0\ "/>
    <numFmt numFmtId="188" formatCode="&quot;Fr &quot;#,##0.00"/>
  </numFmts>
  <fonts count="25" x14ac:knownFonts="1">
    <font>
      <sz val="10"/>
      <name val="Arial"/>
    </font>
    <font>
      <sz val="10"/>
      <name val="Arial"/>
    </font>
    <font>
      <b/>
      <sz val="10"/>
      <name val="Arial"/>
    </font>
    <font>
      <b/>
      <sz val="14"/>
      <name val="Arial"/>
      <family val="2"/>
    </font>
    <font>
      <sz val="8"/>
      <name val="Arial"/>
    </font>
    <font>
      <b/>
      <sz val="11"/>
      <name val="Arial"/>
      <family val="2"/>
    </font>
    <font>
      <sz val="9"/>
      <name val="Arial"/>
      <family val="2"/>
    </font>
    <font>
      <b/>
      <sz val="10"/>
      <color indexed="9"/>
      <name val="Arial"/>
      <family val="2"/>
    </font>
    <font>
      <sz val="10"/>
      <color indexed="9"/>
      <name val="Arial"/>
      <family val="2"/>
    </font>
    <font>
      <sz val="8"/>
      <color indexed="81"/>
      <name val="Tahoma"/>
      <family val="2"/>
    </font>
    <font>
      <b/>
      <sz val="8"/>
      <color indexed="81"/>
      <name val="Tahoma"/>
      <family val="2"/>
    </font>
    <font>
      <b/>
      <sz val="8"/>
      <color indexed="81"/>
      <name val="Tahoma"/>
      <family val="2"/>
    </font>
    <font>
      <sz val="8"/>
      <color indexed="81"/>
      <name val="Tahoma"/>
      <family val="2"/>
    </font>
    <font>
      <sz val="8"/>
      <color indexed="81"/>
      <name val="Tahoma"/>
      <family val="2"/>
    </font>
    <font>
      <b/>
      <sz val="8"/>
      <color indexed="81"/>
      <name val="Tahoma"/>
      <family val="2"/>
    </font>
    <font>
      <sz val="10"/>
      <color indexed="9"/>
      <name val="Arial"/>
      <family val="2"/>
    </font>
    <font>
      <b/>
      <sz val="12"/>
      <color indexed="9"/>
      <name val="Arial"/>
      <family val="2"/>
    </font>
    <font>
      <sz val="10"/>
      <color indexed="10"/>
      <name val="Arial"/>
    </font>
    <font>
      <b/>
      <sz val="10"/>
      <name val="Arial"/>
    </font>
    <font>
      <b/>
      <sz val="9"/>
      <color indexed="81"/>
      <name val="Arial"/>
    </font>
    <font>
      <b/>
      <sz val="12"/>
      <name val="Arial"/>
    </font>
    <font>
      <sz val="10"/>
      <color indexed="8"/>
      <name val="Arial"/>
      <family val="2"/>
    </font>
    <font>
      <b/>
      <sz val="10"/>
      <color indexed="8"/>
      <name val="Arial"/>
    </font>
    <font>
      <sz val="9"/>
      <color indexed="81"/>
      <name val="Arial"/>
    </font>
    <font>
      <sz val="9"/>
      <color indexed="81"/>
      <name val="Tahoma"/>
    </font>
  </fonts>
  <fills count="18">
    <fill>
      <patternFill patternType="none"/>
    </fill>
    <fill>
      <patternFill patternType="gray125"/>
    </fill>
    <fill>
      <patternFill patternType="solid">
        <fgColor indexed="48"/>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8"/>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61"/>
        <bgColor indexed="64"/>
      </patternFill>
    </fill>
    <fill>
      <patternFill patternType="solid">
        <fgColor indexed="15"/>
        <bgColor indexed="64"/>
      </patternFill>
    </fill>
    <fill>
      <patternFill patternType="solid">
        <fgColor indexed="51"/>
        <bgColor indexed="64"/>
      </patternFill>
    </fill>
    <fill>
      <patternFill patternType="solid">
        <fgColor indexed="22"/>
        <bgColor indexed="64"/>
      </patternFill>
    </fill>
  </fills>
  <borders count="61">
    <border>
      <left/>
      <right/>
      <top/>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right/>
      <top/>
      <bottom style="medium">
        <color auto="1"/>
      </bottom>
      <diagonal/>
    </border>
    <border>
      <left/>
      <right style="thin">
        <color auto="1"/>
      </right>
      <top/>
      <bottom/>
      <diagonal/>
    </border>
    <border>
      <left/>
      <right style="thin">
        <color auto="1"/>
      </right>
      <top style="medium">
        <color auto="1"/>
      </top>
      <bottom/>
      <diagonal/>
    </border>
    <border>
      <left style="medium">
        <color auto="1"/>
      </left>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2">
    <xf numFmtId="0" fontId="0" fillId="0" borderId="0"/>
    <xf numFmtId="9" fontId="1" fillId="0" borderId="0" applyFont="0" applyFill="0" applyBorder="0" applyAlignment="0" applyProtection="0"/>
  </cellStyleXfs>
  <cellXfs count="269">
    <xf numFmtId="0" fontId="0" fillId="0" borderId="0" xfId="0"/>
    <xf numFmtId="169" fontId="0" fillId="0" borderId="0" xfId="0" applyNumberFormat="1" applyFill="1" applyBorder="1" applyAlignment="1" applyProtection="1">
      <alignment horizontal="center"/>
    </xf>
    <xf numFmtId="0" fontId="0" fillId="0" borderId="0" xfId="0" applyBorder="1" applyAlignment="1" applyProtection="1">
      <alignment wrapText="1"/>
    </xf>
    <xf numFmtId="0" fontId="2" fillId="0" borderId="1" xfId="0" applyFont="1" applyBorder="1" applyAlignment="1" applyProtection="1">
      <alignment wrapText="1"/>
    </xf>
    <xf numFmtId="0" fontId="7" fillId="0" borderId="2" xfId="0" applyFont="1" applyBorder="1" applyAlignment="1" applyProtection="1"/>
    <xf numFmtId="169" fontId="7" fillId="0" borderId="2" xfId="0" applyNumberFormat="1" applyFont="1" applyBorder="1" applyAlignment="1" applyProtection="1"/>
    <xf numFmtId="0" fontId="7" fillId="0" borderId="3" xfId="0" applyFont="1" applyFill="1" applyBorder="1" applyAlignment="1" applyProtection="1"/>
    <xf numFmtId="169" fontId="7" fillId="0" borderId="3" xfId="0" applyNumberFormat="1" applyFont="1" applyFill="1" applyBorder="1" applyAlignment="1" applyProtection="1"/>
    <xf numFmtId="169" fontId="18" fillId="0" borderId="4" xfId="0" applyNumberFormat="1" applyFont="1" applyFill="1" applyBorder="1" applyAlignment="1" applyProtection="1"/>
    <xf numFmtId="169" fontId="18" fillId="0" borderId="5" xfId="0" applyNumberFormat="1" applyFont="1" applyFill="1" applyBorder="1" applyAlignment="1" applyProtection="1"/>
    <xf numFmtId="187" fontId="18" fillId="0" borderId="4" xfId="0" applyNumberFormat="1" applyFont="1" applyFill="1" applyBorder="1" applyAlignment="1" applyProtection="1"/>
    <xf numFmtId="169" fontId="7" fillId="2" borderId="6" xfId="0" applyNumberFormat="1" applyFont="1" applyFill="1" applyBorder="1" applyAlignment="1" applyProtection="1"/>
    <xf numFmtId="169" fontId="7" fillId="2" borderId="7" xfId="0" applyNumberFormat="1" applyFont="1" applyFill="1" applyBorder="1" applyAlignment="1" applyProtection="1"/>
    <xf numFmtId="169" fontId="18" fillId="0" borderId="8" xfId="0" applyNumberFormat="1" applyFont="1" applyFill="1" applyBorder="1" applyAlignment="1" applyProtection="1"/>
    <xf numFmtId="169" fontId="18" fillId="0" borderId="9" xfId="0" applyNumberFormat="1" applyFont="1" applyFill="1" applyBorder="1" applyAlignment="1" applyProtection="1"/>
    <xf numFmtId="169" fontId="16" fillId="2" borderId="4" xfId="0" applyNumberFormat="1" applyFont="1" applyFill="1" applyBorder="1" applyAlignment="1" applyProtection="1"/>
    <xf numFmtId="0" fontId="20" fillId="0" borderId="10" xfId="0" applyFont="1" applyFill="1" applyBorder="1" applyAlignment="1" applyProtection="1">
      <alignment vertical="center" wrapText="1"/>
    </xf>
    <xf numFmtId="169" fontId="20" fillId="0" borderId="8" xfId="0" applyNumberFormat="1" applyFont="1" applyFill="1" applyBorder="1" applyAlignment="1" applyProtection="1">
      <alignment horizontal="center" vertical="center" wrapText="1"/>
    </xf>
    <xf numFmtId="169" fontId="20" fillId="3" borderId="11" xfId="0" applyNumberFormat="1" applyFont="1" applyFill="1" applyBorder="1" applyAlignment="1" applyProtection="1">
      <alignment horizontal="center" vertical="center" wrapText="1"/>
    </xf>
    <xf numFmtId="169" fontId="20" fillId="4" borderId="11" xfId="0" applyNumberFormat="1" applyFont="1" applyFill="1" applyBorder="1" applyAlignment="1" applyProtection="1">
      <alignment horizontal="center" vertical="center" wrapText="1"/>
    </xf>
    <xf numFmtId="169" fontId="20" fillId="5" borderId="12" xfId="0" applyNumberFormat="1" applyFont="1" applyFill="1" applyBorder="1" applyAlignment="1" applyProtection="1">
      <alignment horizontal="center" vertical="center" wrapText="1"/>
    </xf>
    <xf numFmtId="169"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vertical="center" wrapText="1"/>
    </xf>
    <xf numFmtId="0" fontId="20" fillId="6" borderId="13" xfId="0" applyFont="1" applyFill="1" applyBorder="1" applyAlignment="1" applyProtection="1">
      <alignment vertical="center"/>
    </xf>
    <xf numFmtId="9" fontId="16" fillId="7" borderId="14" xfId="0" applyNumberFormat="1" applyFont="1" applyFill="1" applyBorder="1" applyAlignment="1" applyProtection="1">
      <alignment vertical="center"/>
    </xf>
    <xf numFmtId="43" fontId="20" fillId="6" borderId="15" xfId="0" applyNumberFormat="1" applyFont="1" applyFill="1" applyBorder="1" applyAlignment="1" applyProtection="1">
      <alignment vertical="center"/>
    </xf>
    <xf numFmtId="43" fontId="20" fillId="6" borderId="16" xfId="0" applyNumberFormat="1" applyFont="1" applyFill="1" applyBorder="1" applyAlignment="1" applyProtection="1">
      <alignment vertical="center"/>
    </xf>
    <xf numFmtId="0" fontId="20" fillId="0" borderId="0" xfId="0" applyFont="1" applyBorder="1" applyAlignment="1" applyProtection="1">
      <alignment vertical="center"/>
    </xf>
    <xf numFmtId="0" fontId="20" fillId="0" borderId="0" xfId="0" applyFont="1" applyFill="1" applyBorder="1" applyAlignment="1" applyProtection="1">
      <alignment vertical="center"/>
    </xf>
    <xf numFmtId="0" fontId="20" fillId="8" borderId="17" xfId="0" applyFont="1" applyFill="1" applyBorder="1" applyAlignment="1" applyProtection="1">
      <alignment vertical="center"/>
    </xf>
    <xf numFmtId="169" fontId="20" fillId="8" borderId="18" xfId="0" applyNumberFormat="1" applyFont="1" applyFill="1" applyBorder="1" applyAlignment="1" applyProtection="1">
      <alignment vertical="center"/>
    </xf>
    <xf numFmtId="169" fontId="20" fillId="8" borderId="19" xfId="0" applyNumberFormat="1" applyFont="1" applyFill="1" applyBorder="1" applyAlignment="1" applyProtection="1">
      <alignment vertical="center"/>
    </xf>
    <xf numFmtId="43" fontId="20" fillId="3" borderId="19" xfId="0" applyNumberFormat="1" applyFont="1" applyFill="1" applyBorder="1" applyAlignment="1" applyProtection="1">
      <alignment horizontal="center" vertical="center"/>
    </xf>
    <xf numFmtId="43" fontId="20" fillId="4" borderId="19" xfId="0" applyNumberFormat="1" applyFont="1" applyFill="1" applyBorder="1" applyAlignment="1" applyProtection="1">
      <alignment horizontal="center" vertical="center"/>
    </xf>
    <xf numFmtId="43" fontId="20" fillId="5" borderId="20" xfId="0" applyNumberFormat="1" applyFont="1" applyFill="1" applyBorder="1" applyAlignment="1" applyProtection="1">
      <alignment horizontal="center" vertical="center"/>
    </xf>
    <xf numFmtId="0" fontId="0" fillId="0" borderId="0" xfId="0" applyBorder="1" applyAlignment="1" applyProtection="1">
      <alignment vertical="center"/>
    </xf>
    <xf numFmtId="0" fontId="16"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0" fillId="0" borderId="0" xfId="0" applyFill="1" applyBorder="1" applyAlignment="1" applyProtection="1">
      <alignment vertical="center"/>
    </xf>
    <xf numFmtId="0" fontId="16" fillId="9" borderId="12" xfId="0" applyFont="1" applyFill="1" applyBorder="1" applyAlignment="1" applyProtection="1">
      <alignment horizontal="left"/>
    </xf>
    <xf numFmtId="0" fontId="0" fillId="0" borderId="0" xfId="0" applyFill="1" applyBorder="1" applyAlignment="1" applyProtection="1">
      <alignment horizontal="center"/>
    </xf>
    <xf numFmtId="0" fontId="16" fillId="0" borderId="16" xfId="0" applyFont="1" applyBorder="1" applyAlignment="1" applyProtection="1">
      <alignment horizontal="center"/>
    </xf>
    <xf numFmtId="0" fontId="8" fillId="0" borderId="0" xfId="0" applyFont="1" applyFill="1" applyBorder="1" applyAlignment="1" applyProtection="1">
      <alignment vertical="center"/>
    </xf>
    <xf numFmtId="0" fontId="8" fillId="3" borderId="16" xfId="0" applyFont="1" applyFill="1" applyBorder="1" applyAlignment="1" applyProtection="1">
      <alignment horizontal="center"/>
    </xf>
    <xf numFmtId="9" fontId="0" fillId="3" borderId="15" xfId="0" applyNumberFormat="1" applyFill="1" applyBorder="1" applyAlignment="1" applyProtection="1">
      <alignment horizontal="center"/>
    </xf>
    <xf numFmtId="188" fontId="21" fillId="3" borderId="16" xfId="0" applyNumberFormat="1" applyFont="1" applyFill="1" applyBorder="1" applyAlignment="1" applyProtection="1">
      <alignment horizontal="center"/>
    </xf>
    <xf numFmtId="188" fontId="8" fillId="3" borderId="20" xfId="0" applyNumberFormat="1" applyFont="1" applyFill="1" applyBorder="1" applyAlignment="1" applyProtection="1">
      <alignment horizontal="center"/>
    </xf>
    <xf numFmtId="169" fontId="8" fillId="0" borderId="0" xfId="0" applyNumberFormat="1" applyFont="1" applyFill="1" applyBorder="1" applyAlignment="1" applyProtection="1">
      <alignment horizontal="center"/>
    </xf>
    <xf numFmtId="0" fontId="0" fillId="0" borderId="0" xfId="0" applyFill="1" applyBorder="1" applyAlignment="1" applyProtection="1">
      <alignment horizontal="center" vertical="center"/>
    </xf>
    <xf numFmtId="188" fontId="8" fillId="0" borderId="21" xfId="0" applyNumberFormat="1" applyFont="1" applyBorder="1" applyAlignment="1" applyProtection="1">
      <alignment horizontal="center"/>
    </xf>
    <xf numFmtId="188" fontId="8" fillId="10" borderId="12" xfId="0" applyNumberFormat="1" applyFont="1" applyFill="1" applyBorder="1" applyAlignment="1" applyProtection="1">
      <alignment horizontal="center"/>
    </xf>
    <xf numFmtId="9" fontId="0" fillId="10" borderId="15" xfId="0" applyNumberFormat="1" applyFill="1" applyBorder="1" applyAlignment="1" applyProtection="1">
      <alignment horizontal="center"/>
    </xf>
    <xf numFmtId="188" fontId="21" fillId="10" borderId="16" xfId="0" applyNumberFormat="1" applyFont="1" applyFill="1" applyBorder="1" applyAlignment="1" applyProtection="1">
      <alignment horizontal="center"/>
    </xf>
    <xf numFmtId="188" fontId="8" fillId="10" borderId="20" xfId="0" applyNumberFormat="1" applyFont="1" applyFill="1" applyBorder="1" applyAlignment="1" applyProtection="1">
      <alignment horizontal="center"/>
    </xf>
    <xf numFmtId="9" fontId="0" fillId="0" borderId="1" xfId="0" applyNumberFormat="1" applyFill="1" applyBorder="1" applyAlignment="1" applyProtection="1">
      <alignment horizontal="center"/>
    </xf>
    <xf numFmtId="188" fontId="8" fillId="0" borderId="22" xfId="0" applyNumberFormat="1" applyFont="1" applyFill="1" applyBorder="1" applyAlignment="1" applyProtection="1">
      <alignment horizontal="center"/>
    </xf>
    <xf numFmtId="0" fontId="2" fillId="8" borderId="10" xfId="0" applyFont="1" applyFill="1" applyBorder="1" applyAlignment="1" applyProtection="1">
      <alignment wrapText="1"/>
    </xf>
    <xf numFmtId="188" fontId="8" fillId="8" borderId="12" xfId="0" applyNumberFormat="1" applyFont="1" applyFill="1" applyBorder="1" applyAlignment="1" applyProtection="1">
      <alignment horizontal="center"/>
    </xf>
    <xf numFmtId="9" fontId="0" fillId="8" borderId="15" xfId="0" applyNumberFormat="1" applyFill="1" applyBorder="1" applyAlignment="1" applyProtection="1">
      <alignment horizontal="center"/>
    </xf>
    <xf numFmtId="188" fontId="21" fillId="8" borderId="16" xfId="0" applyNumberFormat="1" applyFont="1" applyFill="1" applyBorder="1" applyAlignment="1" applyProtection="1">
      <alignment horizontal="center"/>
    </xf>
    <xf numFmtId="188" fontId="8" fillId="8" borderId="20" xfId="0" applyNumberFormat="1" applyFont="1" applyFill="1" applyBorder="1" applyAlignment="1" applyProtection="1">
      <alignment horizontal="center"/>
    </xf>
    <xf numFmtId="188" fontId="8" fillId="0" borderId="9" xfId="0" applyNumberFormat="1" applyFont="1" applyBorder="1" applyAlignment="1" applyProtection="1">
      <alignment horizontal="center"/>
    </xf>
    <xf numFmtId="0" fontId="2" fillId="4" borderId="10" xfId="0" applyFont="1" applyFill="1" applyBorder="1" applyAlignment="1" applyProtection="1">
      <alignment wrapText="1"/>
    </xf>
    <xf numFmtId="188" fontId="8" fillId="4" borderId="12" xfId="0" applyNumberFormat="1" applyFont="1" applyFill="1" applyBorder="1" applyAlignment="1" applyProtection="1">
      <alignment horizontal="center"/>
    </xf>
    <xf numFmtId="9" fontId="0" fillId="4" borderId="15" xfId="0" applyNumberFormat="1" applyFill="1" applyBorder="1" applyAlignment="1" applyProtection="1">
      <alignment horizontal="center"/>
    </xf>
    <xf numFmtId="188" fontId="21" fillId="4" borderId="16" xfId="0" applyNumberFormat="1" applyFont="1" applyFill="1" applyBorder="1" applyAlignment="1" applyProtection="1">
      <alignment horizontal="center"/>
    </xf>
    <xf numFmtId="0" fontId="8" fillId="4" borderId="20" xfId="0" applyFont="1" applyFill="1" applyBorder="1" applyAlignment="1" applyProtection="1">
      <alignment horizontal="center"/>
    </xf>
    <xf numFmtId="0" fontId="8" fillId="11" borderId="12" xfId="0" applyFont="1" applyFill="1" applyBorder="1" applyAlignment="1" applyProtection="1">
      <alignment horizontal="center"/>
    </xf>
    <xf numFmtId="0" fontId="8" fillId="11" borderId="20" xfId="0" applyFont="1" applyFill="1" applyBorder="1" applyAlignment="1" applyProtection="1">
      <alignment horizontal="center"/>
    </xf>
    <xf numFmtId="0" fontId="3" fillId="0" borderId="0" xfId="0" applyFont="1" applyBorder="1" applyAlignment="1" applyProtection="1">
      <alignment horizontal="left" vertical="center"/>
    </xf>
    <xf numFmtId="0" fontId="5" fillId="0" borderId="0" xfId="0" applyFont="1" applyBorder="1" applyAlignment="1" applyProtection="1">
      <alignment horizontal="center"/>
    </xf>
    <xf numFmtId="0" fontId="3" fillId="0" borderId="0" xfId="0" applyFont="1" applyFill="1" applyBorder="1" applyAlignment="1" applyProtection="1">
      <alignment horizontal="left" vertical="center"/>
    </xf>
    <xf numFmtId="0" fontId="2" fillId="0" borderId="23" xfId="0" applyFont="1" applyBorder="1" applyAlignment="1" applyProtection="1">
      <alignment wrapText="1"/>
    </xf>
    <xf numFmtId="169" fontId="18" fillId="0" borderId="24" xfId="0" applyNumberFormat="1" applyFont="1" applyFill="1" applyBorder="1" applyAlignment="1" applyProtection="1"/>
    <xf numFmtId="169" fontId="7" fillId="2" borderId="25" xfId="0" applyNumberFormat="1" applyFont="1" applyFill="1" applyBorder="1" applyAlignment="1" applyProtection="1"/>
    <xf numFmtId="169" fontId="18" fillId="0" borderId="26" xfId="0" applyNumberFormat="1" applyFont="1" applyFill="1" applyBorder="1" applyAlignment="1" applyProtection="1"/>
    <xf numFmtId="169" fontId="16" fillId="2" borderId="24" xfId="0" applyNumberFormat="1" applyFont="1" applyFill="1" applyBorder="1" applyAlignment="1" applyProtection="1"/>
    <xf numFmtId="0" fontId="18" fillId="0" borderId="27" xfId="0" applyFont="1" applyBorder="1" applyAlignment="1" applyProtection="1">
      <alignment horizontal="center"/>
    </xf>
    <xf numFmtId="0" fontId="2" fillId="0" borderId="28" xfId="0" applyFont="1" applyBorder="1" applyAlignment="1" applyProtection="1">
      <alignment horizontal="center" wrapText="1"/>
    </xf>
    <xf numFmtId="0" fontId="18" fillId="0" borderId="28" xfId="0" applyFont="1" applyBorder="1" applyAlignment="1" applyProtection="1">
      <alignment horizontal="center"/>
    </xf>
    <xf numFmtId="9" fontId="22" fillId="12" borderId="27" xfId="0" applyNumberFormat="1" applyFont="1" applyFill="1" applyBorder="1" applyAlignment="1" applyProtection="1">
      <alignment horizontal="center"/>
    </xf>
    <xf numFmtId="0" fontId="2" fillId="0" borderId="29" xfId="0" applyFont="1" applyFill="1" applyBorder="1" applyAlignment="1" applyProtection="1">
      <alignment horizontal="center" wrapText="1"/>
    </xf>
    <xf numFmtId="0" fontId="7" fillId="0" borderId="29" xfId="0" applyFont="1" applyBorder="1" applyAlignment="1" applyProtection="1">
      <alignment horizontal="center"/>
    </xf>
    <xf numFmtId="0" fontId="7" fillId="0" borderId="30" xfId="0" applyFont="1" applyBorder="1" applyAlignment="1" applyProtection="1">
      <alignment horizontal="center"/>
    </xf>
    <xf numFmtId="9" fontId="18" fillId="12" borderId="30" xfId="1" applyFont="1" applyFill="1" applyBorder="1" applyAlignment="1" applyProtection="1">
      <alignment horizontal="center"/>
    </xf>
    <xf numFmtId="169" fontId="22" fillId="12" borderId="31" xfId="0" applyNumberFormat="1" applyFont="1" applyFill="1" applyBorder="1" applyAlignment="1" applyProtection="1">
      <alignment horizontal="center"/>
    </xf>
    <xf numFmtId="9" fontId="2" fillId="12" borderId="32" xfId="0" applyNumberFormat="1" applyFont="1" applyFill="1" applyBorder="1" applyAlignment="1" applyProtection="1">
      <alignment horizontal="center"/>
    </xf>
    <xf numFmtId="0" fontId="8" fillId="0" borderId="0" xfId="0" applyFont="1" applyBorder="1" applyAlignment="1" applyProtection="1"/>
    <xf numFmtId="0" fontId="0" fillId="0" borderId="0" xfId="0" applyBorder="1" applyAlignment="1" applyProtection="1"/>
    <xf numFmtId="0" fontId="6" fillId="0" borderId="0" xfId="0" applyFont="1" applyBorder="1" applyAlignment="1" applyProtection="1"/>
    <xf numFmtId="169" fontId="6" fillId="0" borderId="0" xfId="0" applyNumberFormat="1" applyFont="1" applyBorder="1" applyAlignment="1" applyProtection="1"/>
    <xf numFmtId="0" fontId="15" fillId="0" borderId="0" xfId="0" applyFont="1" applyBorder="1" applyAlignment="1" applyProtection="1"/>
    <xf numFmtId="169" fontId="16" fillId="0" borderId="0" xfId="0" applyNumberFormat="1" applyFont="1" applyFill="1" applyBorder="1" applyAlignment="1" applyProtection="1"/>
    <xf numFmtId="169" fontId="17" fillId="0" borderId="0" xfId="0" applyNumberFormat="1" applyFont="1" applyFill="1" applyBorder="1" applyAlignment="1" applyProtection="1"/>
    <xf numFmtId="0" fontId="0" fillId="0" borderId="0" xfId="0" applyFill="1" applyBorder="1" applyAlignment="1" applyProtection="1"/>
    <xf numFmtId="43" fontId="20" fillId="3" borderId="15" xfId="0" applyNumberFormat="1" applyFont="1" applyFill="1" applyBorder="1" applyAlignment="1" applyProtection="1"/>
    <xf numFmtId="43" fontId="20" fillId="4" borderId="15" xfId="0" applyNumberFormat="1" applyFont="1" applyFill="1" applyBorder="1" applyAlignment="1" applyProtection="1"/>
    <xf numFmtId="43" fontId="20" fillId="5" borderId="16" xfId="0" applyNumberFormat="1" applyFont="1" applyFill="1" applyBorder="1" applyAlignment="1" applyProtection="1"/>
    <xf numFmtId="0" fontId="8" fillId="0" borderId="0" xfId="0" applyFont="1" applyFill="1" applyBorder="1" applyAlignment="1" applyProtection="1"/>
    <xf numFmtId="0" fontId="16" fillId="9" borderId="10" xfId="0" applyFont="1" applyFill="1" applyBorder="1" applyAlignment="1" applyProtection="1"/>
    <xf numFmtId="0" fontId="16" fillId="9" borderId="11" xfId="0" applyFont="1" applyFill="1" applyBorder="1" applyAlignment="1" applyProtection="1"/>
    <xf numFmtId="0" fontId="20" fillId="0" borderId="17" xfId="0" applyFont="1" applyBorder="1" applyAlignment="1" applyProtection="1"/>
    <xf numFmtId="0" fontId="20" fillId="0" borderId="15" xfId="0" applyFont="1" applyBorder="1" applyAlignment="1" applyProtection="1"/>
    <xf numFmtId="0" fontId="2" fillId="3" borderId="17" xfId="0" applyFont="1" applyFill="1" applyBorder="1" applyAlignment="1" applyProtection="1"/>
    <xf numFmtId="169" fontId="0" fillId="13" borderId="15" xfId="0" applyNumberFormat="1" applyFill="1" applyBorder="1" applyAlignment="1" applyProtection="1"/>
    <xf numFmtId="0" fontId="0" fillId="3" borderId="15" xfId="0" applyFill="1" applyBorder="1" applyAlignment="1" applyProtection="1"/>
    <xf numFmtId="169" fontId="0" fillId="3" borderId="15" xfId="0" applyNumberFormat="1" applyFill="1" applyBorder="1" applyAlignment="1" applyProtection="1"/>
    <xf numFmtId="0" fontId="0" fillId="3" borderId="33" xfId="0" applyFill="1" applyBorder="1" applyAlignment="1" applyProtection="1"/>
    <xf numFmtId="169" fontId="0" fillId="3" borderId="19" xfId="0" applyNumberFormat="1" applyFill="1" applyBorder="1" applyAlignment="1" applyProtection="1"/>
    <xf numFmtId="169" fontId="0" fillId="13" borderId="19" xfId="0" applyNumberFormat="1" applyFill="1" applyBorder="1" applyAlignment="1" applyProtection="1"/>
    <xf numFmtId="0" fontId="0" fillId="0" borderId="34" xfId="0" applyBorder="1" applyAlignment="1" applyProtection="1"/>
    <xf numFmtId="0" fontId="0" fillId="0" borderId="3" xfId="0" applyBorder="1" applyAlignment="1" applyProtection="1"/>
    <xf numFmtId="0" fontId="2" fillId="10" borderId="10" xfId="0" applyFont="1" applyFill="1" applyBorder="1" applyAlignment="1" applyProtection="1"/>
    <xf numFmtId="169" fontId="0" fillId="14" borderId="11" xfId="0" applyNumberFormat="1" applyFill="1" applyBorder="1" applyAlignment="1" applyProtection="1"/>
    <xf numFmtId="0" fontId="0" fillId="10" borderId="11" xfId="0" applyFill="1" applyBorder="1" applyAlignment="1" applyProtection="1"/>
    <xf numFmtId="0" fontId="0" fillId="10" borderId="17" xfId="0" applyFill="1" applyBorder="1" applyAlignment="1" applyProtection="1"/>
    <xf numFmtId="169" fontId="0" fillId="10" borderId="15" xfId="0" applyNumberFormat="1" applyFill="1" applyBorder="1" applyAlignment="1" applyProtection="1"/>
    <xf numFmtId="0" fontId="0" fillId="10" borderId="33" xfId="0" applyFill="1" applyBorder="1" applyAlignment="1" applyProtection="1"/>
    <xf numFmtId="169" fontId="0" fillId="10" borderId="19" xfId="0" applyNumberFormat="1" applyFill="1" applyBorder="1" applyAlignment="1" applyProtection="1"/>
    <xf numFmtId="169" fontId="0" fillId="14" borderId="19" xfId="0" applyNumberFormat="1" applyFill="1" applyBorder="1" applyAlignment="1" applyProtection="1"/>
    <xf numFmtId="0" fontId="0" fillId="0" borderId="29" xfId="0" applyFill="1" applyBorder="1" applyAlignment="1" applyProtection="1"/>
    <xf numFmtId="0" fontId="0" fillId="0" borderId="1" xfId="0" applyFill="1" applyBorder="1" applyAlignment="1" applyProtection="1"/>
    <xf numFmtId="169" fontId="0" fillId="12" borderId="11" xfId="0" applyNumberFormat="1" applyFill="1" applyBorder="1" applyAlignment="1" applyProtection="1"/>
    <xf numFmtId="0" fontId="0" fillId="8" borderId="11" xfId="0" applyFill="1" applyBorder="1" applyAlignment="1" applyProtection="1"/>
    <xf numFmtId="0" fontId="0" fillId="8" borderId="17" xfId="0" applyFill="1" applyBorder="1" applyAlignment="1" applyProtection="1"/>
    <xf numFmtId="169" fontId="0" fillId="8" borderId="15" xfId="0" applyNumberFormat="1" applyFill="1" applyBorder="1" applyAlignment="1" applyProtection="1"/>
    <xf numFmtId="0" fontId="0" fillId="8" borderId="33" xfId="0" applyFill="1" applyBorder="1" applyAlignment="1" applyProtection="1"/>
    <xf numFmtId="169" fontId="0" fillId="8" borderId="19" xfId="0" applyNumberFormat="1" applyFill="1" applyBorder="1" applyAlignment="1" applyProtection="1"/>
    <xf numFmtId="169" fontId="0" fillId="12" borderId="19" xfId="0" applyNumberFormat="1" applyFill="1" applyBorder="1" applyAlignment="1" applyProtection="1"/>
    <xf numFmtId="0" fontId="0" fillId="0" borderId="35" xfId="0" applyBorder="1" applyAlignment="1" applyProtection="1"/>
    <xf numFmtId="0" fontId="0" fillId="0" borderId="8" xfId="0" applyBorder="1" applyAlignment="1" applyProtection="1"/>
    <xf numFmtId="169" fontId="0" fillId="15" borderId="11" xfId="0" applyNumberFormat="1" applyFill="1" applyBorder="1" applyAlignment="1" applyProtection="1"/>
    <xf numFmtId="0" fontId="0" fillId="4" borderId="11" xfId="0" applyFill="1" applyBorder="1" applyAlignment="1" applyProtection="1"/>
    <xf numFmtId="0" fontId="0" fillId="4" borderId="17" xfId="0" applyFill="1" applyBorder="1" applyAlignment="1" applyProtection="1"/>
    <xf numFmtId="169" fontId="0" fillId="4" borderId="15" xfId="0" applyNumberFormat="1" applyFill="1" applyBorder="1" applyAlignment="1" applyProtection="1"/>
    <xf numFmtId="0" fontId="0" fillId="4" borderId="33" xfId="0" applyFill="1" applyBorder="1" applyAlignment="1" applyProtection="1"/>
    <xf numFmtId="169" fontId="0" fillId="4" borderId="19" xfId="0" applyNumberFormat="1" applyFill="1" applyBorder="1" applyAlignment="1" applyProtection="1"/>
    <xf numFmtId="169" fontId="0" fillId="15" borderId="19" xfId="0" applyNumberFormat="1" applyFill="1" applyBorder="1" applyAlignment="1" applyProtection="1"/>
    <xf numFmtId="0" fontId="0" fillId="0" borderId="0" xfId="0" applyAlignment="1" applyProtection="1"/>
    <xf numFmtId="0" fontId="6" fillId="0" borderId="0" xfId="0" applyFont="1" applyAlignment="1" applyProtection="1"/>
    <xf numFmtId="169" fontId="6" fillId="0" borderId="0" xfId="0" applyNumberFormat="1" applyFont="1" applyAlignment="1" applyProtection="1"/>
    <xf numFmtId="0" fontId="8" fillId="0" borderId="0" xfId="0" applyFont="1" applyAlignment="1" applyProtection="1"/>
    <xf numFmtId="0" fontId="2" fillId="11" borderId="10" xfId="0" applyFont="1" applyFill="1" applyBorder="1" applyAlignment="1" applyProtection="1"/>
    <xf numFmtId="188" fontId="0" fillId="16" borderId="11" xfId="0" applyNumberFormat="1" applyFill="1" applyBorder="1" applyAlignment="1" applyProtection="1"/>
    <xf numFmtId="0" fontId="0" fillId="11" borderId="11" xfId="0" applyFill="1" applyBorder="1" applyAlignment="1" applyProtection="1"/>
    <xf numFmtId="0" fontId="0" fillId="11" borderId="33" xfId="0" applyFill="1" applyBorder="1" applyAlignment="1" applyProtection="1"/>
    <xf numFmtId="169" fontId="0" fillId="11" borderId="19" xfId="0" applyNumberFormat="1" applyFill="1" applyBorder="1" applyAlignment="1" applyProtection="1"/>
    <xf numFmtId="188" fontId="0" fillId="16" borderId="19" xfId="0" applyNumberFormat="1" applyFill="1" applyBorder="1" applyAlignment="1" applyProtection="1"/>
    <xf numFmtId="0" fontId="1" fillId="0" borderId="0" xfId="0" applyFont="1" applyBorder="1" applyAlignment="1" applyProtection="1"/>
    <xf numFmtId="0" fontId="2" fillId="0" borderId="2" xfId="0" applyFont="1" applyBorder="1" applyAlignment="1" applyProtection="1">
      <alignment wrapText="1"/>
    </xf>
    <xf numFmtId="0" fontId="18" fillId="0" borderId="0" xfId="0" applyFont="1" applyBorder="1" applyAlignment="1" applyProtection="1"/>
    <xf numFmtId="0" fontId="7" fillId="2" borderId="36" xfId="0" applyFont="1" applyFill="1" applyBorder="1" applyAlignment="1" applyProtection="1"/>
    <xf numFmtId="0" fontId="2" fillId="0" borderId="0" xfId="0" applyFont="1" applyBorder="1" applyAlignment="1" applyProtection="1">
      <alignment horizontal="center"/>
    </xf>
    <xf numFmtId="169" fontId="2" fillId="0" borderId="22" xfId="0" applyNumberFormat="1" applyFont="1" applyBorder="1" applyAlignment="1" applyProtection="1">
      <alignment wrapText="1"/>
    </xf>
    <xf numFmtId="0" fontId="22" fillId="0" borderId="18" xfId="0" applyFont="1" applyBorder="1" applyAlignment="1" applyProtection="1">
      <alignment horizontal="left"/>
    </xf>
    <xf numFmtId="0" fontId="22" fillId="0" borderId="10" xfId="0" applyFont="1" applyBorder="1" applyAlignment="1" applyProtection="1">
      <alignment horizontal="left"/>
    </xf>
    <xf numFmtId="169" fontId="18" fillId="0" borderId="9" xfId="0" applyNumberFormat="1" applyFont="1" applyBorder="1" applyAlignment="1" applyProtection="1"/>
    <xf numFmtId="0" fontId="22" fillId="0" borderId="17" xfId="0" applyFont="1" applyBorder="1" applyAlignment="1" applyProtection="1">
      <alignment horizontal="left"/>
    </xf>
    <xf numFmtId="169" fontId="7" fillId="7" borderId="16" xfId="0" applyNumberFormat="1" applyFont="1" applyFill="1" applyBorder="1" applyAlignment="1" applyProtection="1">
      <protection locked="0"/>
    </xf>
    <xf numFmtId="0" fontId="22" fillId="0" borderId="33" xfId="0" applyFont="1" applyBorder="1" applyAlignment="1" applyProtection="1">
      <alignment horizontal="left"/>
    </xf>
    <xf numFmtId="0" fontId="22" fillId="0" borderId="0" xfId="0" applyFont="1" applyBorder="1" applyAlignment="1" applyProtection="1">
      <alignment horizontal="left"/>
    </xf>
    <xf numFmtId="169" fontId="18" fillId="0" borderId="5" xfId="0" applyNumberFormat="1" applyFont="1" applyBorder="1" applyAlignment="1" applyProtection="1"/>
    <xf numFmtId="0" fontId="21" fillId="0" borderId="0" xfId="0" applyFont="1" applyBorder="1" applyAlignment="1" applyProtection="1"/>
    <xf numFmtId="169" fontId="18" fillId="0" borderId="0" xfId="0" applyNumberFormat="1" applyFont="1" applyBorder="1" applyAlignment="1" applyProtection="1"/>
    <xf numFmtId="169" fontId="18" fillId="0" borderId="37" xfId="0" applyNumberFormat="1" applyFont="1" applyFill="1" applyBorder="1" applyAlignment="1" applyProtection="1"/>
    <xf numFmtId="14" fontId="22" fillId="0" borderId="17" xfId="0" quotePrefix="1" applyNumberFormat="1" applyFont="1" applyBorder="1" applyAlignment="1" applyProtection="1">
      <alignment horizontal="left"/>
    </xf>
    <xf numFmtId="169" fontId="7" fillId="17" borderId="5" xfId="0" applyNumberFormat="1" applyFont="1" applyFill="1" applyBorder="1" applyAlignment="1" applyProtection="1"/>
    <xf numFmtId="0" fontId="2" fillId="0" borderId="0" xfId="0" applyFont="1" applyFill="1" applyBorder="1" applyAlignment="1" applyProtection="1"/>
    <xf numFmtId="0" fontId="5" fillId="0" borderId="15" xfId="0" applyFont="1" applyBorder="1" applyAlignment="1" applyProtection="1">
      <alignment horizontal="center"/>
    </xf>
    <xf numFmtId="0" fontId="20" fillId="0" borderId="38" xfId="0" applyFont="1" applyFill="1" applyBorder="1" applyAlignment="1" applyProtection="1">
      <alignment vertical="center" wrapText="1"/>
    </xf>
    <xf numFmtId="0" fontId="20" fillId="6" borderId="39" xfId="0" applyFont="1" applyFill="1" applyBorder="1" applyAlignment="1" applyProtection="1">
      <alignment vertical="center"/>
    </xf>
    <xf numFmtId="0" fontId="20" fillId="8" borderId="40" xfId="0" applyFont="1" applyFill="1" applyBorder="1" applyAlignment="1" applyProtection="1">
      <alignment vertical="center"/>
    </xf>
    <xf numFmtId="0" fontId="20" fillId="8" borderId="41" xfId="0" applyFont="1" applyFill="1" applyBorder="1" applyAlignment="1" applyProtection="1">
      <alignment vertical="center"/>
    </xf>
    <xf numFmtId="0" fontId="16" fillId="9" borderId="42" xfId="0" applyFont="1" applyFill="1" applyBorder="1" applyAlignment="1" applyProtection="1"/>
    <xf numFmtId="0" fontId="20" fillId="0" borderId="43" xfId="0" applyFont="1" applyBorder="1" applyAlignment="1" applyProtection="1"/>
    <xf numFmtId="0" fontId="2" fillId="3" borderId="43" xfId="0" applyFont="1" applyFill="1" applyBorder="1" applyAlignment="1" applyProtection="1"/>
    <xf numFmtId="0" fontId="0" fillId="3" borderId="44" xfId="0" applyFill="1" applyBorder="1" applyAlignment="1" applyProtection="1"/>
    <xf numFmtId="0" fontId="2" fillId="10" borderId="42" xfId="0" applyFont="1" applyFill="1" applyBorder="1" applyAlignment="1" applyProtection="1"/>
    <xf numFmtId="0" fontId="0" fillId="10" borderId="43" xfId="0" applyFill="1" applyBorder="1" applyAlignment="1" applyProtection="1"/>
    <xf numFmtId="0" fontId="0" fillId="10" borderId="44" xfId="0" applyFill="1" applyBorder="1" applyAlignment="1" applyProtection="1"/>
    <xf numFmtId="0" fontId="0" fillId="0" borderId="45" xfId="0" applyFill="1" applyBorder="1" applyAlignment="1" applyProtection="1"/>
    <xf numFmtId="0" fontId="2" fillId="8" borderId="42" xfId="0" applyFont="1" applyFill="1" applyBorder="1" applyAlignment="1" applyProtection="1">
      <alignment wrapText="1"/>
    </xf>
    <xf numFmtId="0" fontId="0" fillId="8" borderId="43" xfId="0" applyFill="1" applyBorder="1" applyAlignment="1" applyProtection="1"/>
    <xf numFmtId="0" fontId="0" fillId="8" borderId="44" xfId="0" applyFill="1" applyBorder="1" applyAlignment="1" applyProtection="1"/>
    <xf numFmtId="0" fontId="0" fillId="0" borderId="38" xfId="0" applyBorder="1" applyAlignment="1" applyProtection="1"/>
    <xf numFmtId="0" fontId="2" fillId="4" borderId="42" xfId="0" applyFont="1" applyFill="1" applyBorder="1" applyAlignment="1" applyProtection="1">
      <alignment wrapText="1"/>
    </xf>
    <xf numFmtId="0" fontId="0" fillId="4" borderId="43" xfId="0" applyFill="1" applyBorder="1" applyAlignment="1" applyProtection="1"/>
    <xf numFmtId="0" fontId="0" fillId="4" borderId="44" xfId="0" applyFill="1" applyBorder="1" applyAlignment="1" applyProtection="1"/>
    <xf numFmtId="0" fontId="2" fillId="11" borderId="42" xfId="0" applyFont="1" applyFill="1" applyBorder="1" applyAlignment="1" applyProtection="1"/>
    <xf numFmtId="0" fontId="0" fillId="11" borderId="44" xfId="0" applyFill="1" applyBorder="1" applyAlignment="1" applyProtection="1"/>
    <xf numFmtId="0" fontId="0" fillId="0" borderId="17" xfId="0" applyBorder="1" applyAlignment="1" applyProtection="1"/>
    <xf numFmtId="0" fontId="2" fillId="0" borderId="3" xfId="0" applyFont="1" applyBorder="1" applyAlignment="1" applyProtection="1">
      <alignment horizontal="center"/>
    </xf>
    <xf numFmtId="169" fontId="18" fillId="0" borderId="6" xfId="0" applyNumberFormat="1" applyFont="1" applyFill="1" applyBorder="1" applyAlignment="1" applyProtection="1"/>
    <xf numFmtId="169" fontId="18" fillId="0" borderId="25" xfId="0" applyNumberFormat="1" applyFont="1" applyFill="1" applyBorder="1" applyAlignment="1" applyProtection="1"/>
    <xf numFmtId="187" fontId="18" fillId="0" borderId="6" xfId="0" applyNumberFormat="1" applyFont="1" applyFill="1" applyBorder="1" applyAlignment="1" applyProtection="1"/>
    <xf numFmtId="169" fontId="18" fillId="0" borderId="7" xfId="0" applyNumberFormat="1" applyFont="1" applyFill="1" applyBorder="1" applyAlignment="1" applyProtection="1"/>
    <xf numFmtId="1" fontId="7" fillId="7" borderId="12" xfId="0" applyNumberFormat="1" applyFont="1" applyFill="1" applyBorder="1" applyAlignment="1" applyProtection="1">
      <protection locked="0"/>
    </xf>
    <xf numFmtId="1" fontId="7" fillId="7" borderId="16" xfId="0" applyNumberFormat="1" applyFont="1" applyFill="1" applyBorder="1" applyAlignment="1" applyProtection="1">
      <protection locked="0"/>
    </xf>
    <xf numFmtId="187" fontId="7" fillId="7" borderId="16" xfId="0" applyNumberFormat="1" applyFont="1" applyFill="1" applyBorder="1" applyAlignment="1" applyProtection="1">
      <protection locked="0"/>
    </xf>
    <xf numFmtId="187" fontId="7" fillId="7" borderId="46" xfId="0" applyNumberFormat="1" applyFont="1" applyFill="1" applyBorder="1" applyAlignment="1" applyProtection="1">
      <protection locked="0"/>
    </xf>
    <xf numFmtId="187" fontId="7" fillId="2" borderId="7" xfId="0" applyNumberFormat="1" applyFont="1" applyFill="1" applyBorder="1" applyAlignment="1" applyProtection="1"/>
    <xf numFmtId="0" fontId="5" fillId="0" borderId="39" xfId="0" applyFont="1" applyBorder="1" applyAlignment="1" applyProtection="1">
      <alignment horizontal="center"/>
    </xf>
    <xf numFmtId="0" fontId="5" fillId="0" borderId="27" xfId="0" applyFont="1" applyBorder="1" applyAlignment="1" applyProtection="1">
      <alignment horizontal="center"/>
    </xf>
    <xf numFmtId="169" fontId="18" fillId="0" borderId="47" xfId="0" applyNumberFormat="1" applyFont="1" applyFill="1" applyBorder="1" applyAlignment="1" applyProtection="1"/>
    <xf numFmtId="169" fontId="18" fillId="0" borderId="2" xfId="0" applyNumberFormat="1" applyFont="1" applyBorder="1" applyAlignment="1" applyProtection="1"/>
    <xf numFmtId="0" fontId="22" fillId="0" borderId="31" xfId="0" applyFont="1" applyBorder="1" applyAlignment="1" applyProtection="1">
      <alignment horizontal="left"/>
    </xf>
    <xf numFmtId="1" fontId="7" fillId="7" borderId="20" xfId="0" applyNumberFormat="1" applyFont="1" applyFill="1" applyBorder="1" applyAlignment="1" applyProtection="1">
      <protection locked="0"/>
    </xf>
    <xf numFmtId="187" fontId="18" fillId="0" borderId="9" xfId="0" applyNumberFormat="1" applyFont="1" applyFill="1" applyBorder="1" applyAlignment="1" applyProtection="1"/>
    <xf numFmtId="0" fontId="16" fillId="7" borderId="48" xfId="0" applyFont="1" applyFill="1" applyBorder="1" applyAlignment="1" applyProtection="1">
      <alignment horizontal="center"/>
    </xf>
    <xf numFmtId="0" fontId="16" fillId="7" borderId="49" xfId="0" applyFont="1" applyFill="1" applyBorder="1" applyAlignment="1" applyProtection="1">
      <alignment horizontal="center"/>
    </xf>
    <xf numFmtId="0" fontId="16" fillId="7" borderId="50" xfId="0" applyFont="1" applyFill="1" applyBorder="1" applyAlignment="1" applyProtection="1">
      <alignment horizontal="center"/>
    </xf>
    <xf numFmtId="0" fontId="16" fillId="7" borderId="13" xfId="0" applyFont="1" applyFill="1" applyBorder="1" applyAlignment="1" applyProtection="1">
      <alignment horizontal="center"/>
    </xf>
    <xf numFmtId="0" fontId="16" fillId="7" borderId="51" xfId="0" applyFont="1" applyFill="1" applyBorder="1" applyAlignment="1" applyProtection="1">
      <alignment horizontal="center"/>
    </xf>
    <xf numFmtId="0" fontId="16" fillId="7" borderId="52" xfId="0" applyFont="1" applyFill="1" applyBorder="1" applyAlignment="1" applyProtection="1">
      <alignment horizontal="center"/>
    </xf>
    <xf numFmtId="0" fontId="16" fillId="7" borderId="53" xfId="0" applyFont="1" applyFill="1" applyBorder="1" applyAlignment="1" applyProtection="1">
      <alignment horizontal="center"/>
    </xf>
    <xf numFmtId="0" fontId="16" fillId="7" borderId="36" xfId="0" applyFont="1" applyFill="1" applyBorder="1" applyAlignment="1" applyProtection="1">
      <alignment horizontal="center"/>
    </xf>
    <xf numFmtId="0" fontId="16" fillId="7" borderId="32" xfId="0" applyFont="1" applyFill="1" applyBorder="1" applyAlignment="1" applyProtection="1">
      <alignment horizontal="center"/>
    </xf>
    <xf numFmtId="0" fontId="21" fillId="3" borderId="17" xfId="0" applyFont="1" applyFill="1" applyBorder="1" applyAlignment="1" applyProtection="1"/>
    <xf numFmtId="0" fontId="21" fillId="3" borderId="43" xfId="0" applyFont="1" applyFill="1" applyBorder="1" applyAlignment="1" applyProtection="1"/>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18" fillId="0" borderId="54" xfId="0" applyFont="1" applyBorder="1" applyAlignment="1" applyProtection="1"/>
    <xf numFmtId="0" fontId="0" fillId="0" borderId="43" xfId="0" applyBorder="1" applyAlignment="1" applyProtection="1"/>
    <xf numFmtId="0" fontId="7" fillId="2" borderId="55" xfId="0" applyFont="1" applyFill="1" applyBorder="1" applyAlignment="1" applyProtection="1"/>
    <xf numFmtId="0" fontId="7" fillId="2" borderId="44" xfId="0" applyFont="1" applyFill="1" applyBorder="1" applyAlignment="1" applyProtection="1"/>
    <xf numFmtId="0" fontId="18" fillId="13" borderId="56" xfId="0" applyFont="1" applyFill="1" applyBorder="1" applyAlignment="1" applyProtection="1"/>
    <xf numFmtId="0" fontId="18" fillId="13" borderId="42" xfId="0" applyFont="1" applyFill="1" applyBorder="1" applyAlignment="1" applyProtection="1"/>
    <xf numFmtId="0" fontId="2" fillId="13" borderId="59" xfId="0" applyFont="1" applyFill="1" applyBorder="1" applyAlignment="1" applyProtection="1"/>
    <xf numFmtId="0" fontId="0" fillId="13" borderId="60" xfId="0" applyFill="1" applyBorder="1" applyAlignment="1" applyProtection="1"/>
    <xf numFmtId="0" fontId="0" fillId="0" borderId="44" xfId="0" applyBorder="1" applyAlignment="1" applyProtection="1"/>
    <xf numFmtId="0" fontId="0" fillId="0" borderId="42" xfId="0" applyBorder="1" applyAlignment="1" applyProtection="1"/>
    <xf numFmtId="0" fontId="18" fillId="0" borderId="54" xfId="0" applyFont="1" applyBorder="1" applyAlignment="1" applyProtection="1"/>
    <xf numFmtId="0" fontId="0" fillId="0" borderId="43" xfId="0" applyBorder="1" applyAlignment="1" applyProtection="1"/>
    <xf numFmtId="0" fontId="0" fillId="0" borderId="0" xfId="0" applyBorder="1" applyAlignment="1" applyProtection="1"/>
    <xf numFmtId="0" fontId="2" fillId="13" borderId="48" xfId="0" applyFont="1" applyFill="1" applyBorder="1" applyAlignment="1" applyProtection="1"/>
    <xf numFmtId="0" fontId="0" fillId="13" borderId="49" xfId="0" applyFill="1" applyBorder="1" applyAlignment="1" applyProtection="1"/>
    <xf numFmtId="0" fontId="2" fillId="13" borderId="13" xfId="0" applyFont="1" applyFill="1" applyBorder="1" applyAlignment="1" applyProtection="1"/>
    <xf numFmtId="0" fontId="0" fillId="13" borderId="51" xfId="0" applyFill="1" applyBorder="1" applyAlignment="1" applyProtection="1"/>
    <xf numFmtId="0" fontId="2" fillId="0" borderId="2" xfId="0" applyFont="1" applyBorder="1" applyAlignment="1" applyProtection="1">
      <alignment wrapText="1"/>
    </xf>
    <xf numFmtId="0" fontId="2" fillId="0" borderId="45" xfId="0" applyFont="1" applyBorder="1" applyAlignment="1" applyProtection="1">
      <alignment wrapText="1"/>
    </xf>
    <xf numFmtId="0" fontId="7" fillId="2" borderId="59" xfId="0" applyFont="1" applyFill="1" applyBorder="1" applyAlignment="1" applyProtection="1"/>
    <xf numFmtId="0" fontId="0" fillId="0" borderId="60" xfId="0" applyBorder="1" applyAlignment="1" applyProtection="1"/>
    <xf numFmtId="0" fontId="18" fillId="13" borderId="48" xfId="0" applyFont="1" applyFill="1" applyBorder="1" applyAlignment="1" applyProtection="1"/>
    <xf numFmtId="0" fontId="0" fillId="0" borderId="49" xfId="0" applyBorder="1" applyAlignment="1" applyProtection="1"/>
    <xf numFmtId="0" fontId="18" fillId="0" borderId="13" xfId="0" applyFont="1" applyBorder="1" applyAlignment="1" applyProtection="1"/>
    <xf numFmtId="0" fontId="0" fillId="0" borderId="51" xfId="0" applyBorder="1" applyAlignment="1" applyProtection="1"/>
    <xf numFmtId="169" fontId="16" fillId="2" borderId="24" xfId="0" applyNumberFormat="1" applyFont="1" applyFill="1" applyBorder="1" applyAlignment="1" applyProtection="1"/>
    <xf numFmtId="0" fontId="0" fillId="0" borderId="37" xfId="0" applyBorder="1" applyAlignment="1" applyProtection="1"/>
    <xf numFmtId="0" fontId="18" fillId="0" borderId="58" xfId="0" applyFont="1" applyBorder="1" applyAlignment="1" applyProtection="1"/>
    <xf numFmtId="0" fontId="0" fillId="0" borderId="41" xfId="0" applyBorder="1" applyAlignment="1" applyProtection="1"/>
    <xf numFmtId="0" fontId="0" fillId="7" borderId="11" xfId="0" applyFill="1" applyBorder="1" applyAlignment="1" applyProtection="1">
      <protection locked="0"/>
    </xf>
    <xf numFmtId="0" fontId="0" fillId="7" borderId="12" xfId="0" applyFill="1" applyBorder="1" applyAlignment="1" applyProtection="1">
      <protection locked="0"/>
    </xf>
    <xf numFmtId="0" fontId="0" fillId="7" borderId="15" xfId="0" applyFill="1" applyBorder="1" applyAlignment="1" applyProtection="1">
      <protection locked="0"/>
    </xf>
    <xf numFmtId="0" fontId="0" fillId="7" borderId="16" xfId="0" applyFill="1" applyBorder="1" applyAlignment="1" applyProtection="1">
      <protection locked="0"/>
    </xf>
    <xf numFmtId="0" fontId="0" fillId="7" borderId="19" xfId="0" applyFill="1" applyBorder="1" applyAlignment="1" applyProtection="1">
      <protection locked="0"/>
    </xf>
    <xf numFmtId="0" fontId="0" fillId="7" borderId="20" xfId="0" applyFill="1" applyBorder="1" applyAlignment="1" applyProtection="1">
      <protection locked="0"/>
    </xf>
    <xf numFmtId="0" fontId="3" fillId="0" borderId="36" xfId="0" applyFont="1" applyBorder="1" applyAlignment="1" applyProtection="1">
      <alignment horizontal="left" vertical="center"/>
    </xf>
    <xf numFmtId="0" fontId="0" fillId="0" borderId="36" xfId="0" applyBorder="1" applyAlignment="1" applyProtection="1"/>
    <xf numFmtId="0" fontId="5" fillId="0" borderId="17" xfId="0" applyFont="1" applyBorder="1" applyAlignment="1" applyProtection="1"/>
    <xf numFmtId="0" fontId="0" fillId="0" borderId="15" xfId="0" applyBorder="1" applyAlignment="1" applyProtection="1"/>
    <xf numFmtId="0" fontId="5" fillId="0" borderId="10" xfId="0" applyFont="1" applyBorder="1" applyAlignment="1" applyProtection="1"/>
    <xf numFmtId="0" fontId="0" fillId="0" borderId="11" xfId="0" applyBorder="1" applyAlignment="1" applyProtection="1"/>
    <xf numFmtId="0" fontId="5" fillId="0" borderId="33" xfId="0" applyFont="1" applyBorder="1" applyAlignment="1" applyProtection="1"/>
    <xf numFmtId="0" fontId="0" fillId="0" borderId="19" xfId="0" applyBorder="1" applyAlignment="1" applyProtection="1"/>
    <xf numFmtId="0" fontId="7" fillId="2" borderId="25" xfId="0" applyFont="1" applyFill="1" applyBorder="1" applyAlignment="1" applyProtection="1"/>
    <xf numFmtId="0" fontId="7" fillId="2" borderId="47" xfId="0" applyFont="1" applyFill="1" applyBorder="1" applyAlignment="1" applyProtection="1"/>
    <xf numFmtId="0" fontId="18" fillId="13" borderId="57" xfId="0" applyFont="1" applyFill="1" applyBorder="1" applyAlignment="1" applyProtection="1"/>
    <xf numFmtId="0" fontId="18" fillId="13" borderId="40" xfId="0" applyFont="1" applyFill="1" applyBorder="1" applyAlignment="1" applyProtection="1"/>
    <xf numFmtId="0" fontId="18" fillId="0" borderId="41" xfId="0" applyFont="1" applyBorder="1" applyAlignment="1" applyProtection="1"/>
  </cellXfs>
  <cellStyles count="2">
    <cellStyle name="Prozent" xfId="1" builtinId="5"/>
    <cellStyle name="Standard"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12700</xdr:colOff>
      <xdr:row>50</xdr:row>
      <xdr:rowOff>139700</xdr:rowOff>
    </xdr:from>
    <xdr:to>
      <xdr:col>7</xdr:col>
      <xdr:colOff>12700</xdr:colOff>
      <xdr:row>52</xdr:row>
      <xdr:rowOff>12700</xdr:rowOff>
    </xdr:to>
    <xdr:sp macro="" textlink="">
      <xdr:nvSpPr>
        <xdr:cNvPr id="1067" name="Rectangle 43"/>
        <xdr:cNvSpPr>
          <a:spLocks noChangeArrowheads="1"/>
        </xdr:cNvSpPr>
      </xdr:nvSpPr>
      <xdr:spPr bwMode="auto">
        <a:xfrm>
          <a:off x="12319000" y="8407400"/>
          <a:ext cx="20447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txBody>
        <a:bodyPr rtlCol="0"/>
        <a:lstStyle/>
        <a:p>
          <a:endParaRPr lang="de-DE"/>
        </a:p>
      </xdr:txBody>
    </xdr:sp>
    <xdr:clientData/>
  </xdr:twoCellAnchor>
  <xdr:twoCellAnchor>
    <xdr:from>
      <xdr:col>6</xdr:col>
      <xdr:colOff>0</xdr:colOff>
      <xdr:row>54</xdr:row>
      <xdr:rowOff>0</xdr:rowOff>
    </xdr:from>
    <xdr:to>
      <xdr:col>7</xdr:col>
      <xdr:colOff>0</xdr:colOff>
      <xdr:row>58</xdr:row>
      <xdr:rowOff>0</xdr:rowOff>
    </xdr:to>
    <xdr:sp macro="" textlink="">
      <xdr:nvSpPr>
        <xdr:cNvPr id="1068" name="Rectangle 44"/>
        <xdr:cNvSpPr>
          <a:spLocks noChangeArrowheads="1"/>
        </xdr:cNvSpPr>
      </xdr:nvSpPr>
      <xdr:spPr bwMode="auto">
        <a:xfrm>
          <a:off x="12306300" y="9067800"/>
          <a:ext cx="204470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txBody>
        <a:bodyPr rtlCol="0"/>
        <a:lstStyle/>
        <a:p>
          <a:endParaRPr lang="de-DE"/>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94"/>
  <sheetViews>
    <sheetView showGridLines="0" tabSelected="1" zoomScale="125" workbookViewId="0">
      <selection activeCell="D23" sqref="D23"/>
    </sheetView>
  </sheetViews>
  <sheetFormatPr baseColWidth="10" defaultColWidth="11.5" defaultRowHeight="12" x14ac:dyDescent="0"/>
  <cols>
    <col min="1" max="1" width="8.6640625" style="88" bestFit="1" customWidth="1"/>
    <col min="2" max="2" width="52.83203125" style="88" customWidth="1"/>
    <col min="3" max="3" width="19.5" style="88" customWidth="1"/>
    <col min="4" max="4" width="26.83203125" style="89" customWidth="1"/>
    <col min="5" max="7" width="26.83203125" style="90" customWidth="1"/>
    <col min="8" max="8" width="11.5" style="87" customWidth="1"/>
    <col min="9" max="9" width="13.1640625" style="88" hidden="1" customWidth="1"/>
    <col min="10" max="10" width="15.1640625" style="88" bestFit="1" customWidth="1"/>
    <col min="11" max="11" width="11.5" style="88" customWidth="1"/>
    <col min="12" max="12" width="21.6640625" style="88" customWidth="1"/>
    <col min="13" max="16384" width="11.5" style="88"/>
  </cols>
  <sheetData>
    <row r="1" spans="1:12" ht="33" customHeight="1" thickBot="1">
      <c r="A1" s="256" t="s">
        <v>4</v>
      </c>
      <c r="B1" s="257"/>
      <c r="C1" s="257"/>
      <c r="D1" s="257"/>
      <c r="E1" s="69"/>
      <c r="F1" s="69"/>
      <c r="G1" s="71"/>
    </row>
    <row r="2" spans="1:12" ht="15">
      <c r="A2" s="260" t="s">
        <v>27</v>
      </c>
      <c r="B2" s="261"/>
      <c r="C2" s="250"/>
      <c r="D2" s="251"/>
      <c r="E2" s="208"/>
      <c r="F2" s="209"/>
      <c r="G2" s="210"/>
    </row>
    <row r="3" spans="1:12" ht="1.5" customHeight="1">
      <c r="A3" s="190" t="s">
        <v>28</v>
      </c>
      <c r="B3" s="168"/>
      <c r="C3" s="219"/>
      <c r="D3" s="220"/>
      <c r="E3" s="201"/>
      <c r="F3" s="70"/>
      <c r="G3" s="202"/>
    </row>
    <row r="4" spans="1:12" ht="15">
      <c r="A4" s="258" t="s">
        <v>29</v>
      </c>
      <c r="B4" s="259"/>
      <c r="C4" s="252"/>
      <c r="D4" s="253"/>
      <c r="E4" s="211"/>
      <c r="F4" s="212"/>
      <c r="G4" s="213"/>
    </row>
    <row r="5" spans="1:12" ht="16" thickBot="1">
      <c r="A5" s="262" t="s">
        <v>30</v>
      </c>
      <c r="B5" s="263"/>
      <c r="C5" s="254"/>
      <c r="D5" s="255"/>
      <c r="E5" s="214"/>
      <c r="F5" s="215"/>
      <c r="G5" s="216"/>
    </row>
    <row r="6" spans="1:12" ht="13" thickBot="1"/>
    <row r="7" spans="1:12" s="2" customFormat="1" ht="24.75" customHeight="1" thickBot="1">
      <c r="A7" s="238" t="s">
        <v>5</v>
      </c>
      <c r="B7" s="239"/>
      <c r="C7" s="149"/>
      <c r="D7" s="153" t="s">
        <v>6</v>
      </c>
      <c r="E7" s="3" t="s">
        <v>7</v>
      </c>
      <c r="F7" s="3" t="s">
        <v>8</v>
      </c>
      <c r="G7" s="72" t="s">
        <v>9</v>
      </c>
      <c r="H7" s="81" t="s">
        <v>78</v>
      </c>
      <c r="I7" s="78" t="s">
        <v>10</v>
      </c>
      <c r="L7" s="1"/>
    </row>
    <row r="8" spans="1:12" ht="13" thickBot="1">
      <c r="B8" s="152"/>
      <c r="C8" s="152"/>
      <c r="D8" s="152"/>
      <c r="E8" s="191"/>
      <c r="F8" s="191"/>
      <c r="G8" s="191"/>
      <c r="H8" s="82"/>
      <c r="I8" s="79"/>
    </row>
    <row r="9" spans="1:12">
      <c r="A9" s="234" t="s">
        <v>2</v>
      </c>
      <c r="B9" s="235"/>
      <c r="C9" s="230"/>
      <c r="D9" s="196"/>
      <c r="E9" s="13"/>
      <c r="F9" s="13"/>
      <c r="G9" s="14"/>
      <c r="H9" s="83"/>
      <c r="I9" s="77"/>
    </row>
    <row r="10" spans="1:12">
      <c r="A10" s="236" t="s">
        <v>31</v>
      </c>
      <c r="B10" s="237"/>
      <c r="C10" s="232"/>
      <c r="D10" s="197"/>
      <c r="E10" s="8"/>
      <c r="F10" s="8"/>
      <c r="G10" s="9"/>
      <c r="H10" s="83"/>
      <c r="I10" s="77"/>
    </row>
    <row r="11" spans="1:12" ht="13" thickBot="1">
      <c r="A11" s="227" t="s">
        <v>32</v>
      </c>
      <c r="B11" s="228"/>
      <c r="C11" s="229"/>
      <c r="D11" s="206"/>
      <c r="E11" s="8"/>
      <c r="F11" s="8"/>
      <c r="G11" s="9"/>
      <c r="H11" s="83"/>
      <c r="I11" s="77"/>
    </row>
    <row r="12" spans="1:12" ht="13" thickBot="1">
      <c r="A12" s="233"/>
      <c r="B12" s="233"/>
      <c r="D12" s="163"/>
      <c r="E12" s="164"/>
      <c r="F12" s="8"/>
      <c r="G12" s="9"/>
      <c r="H12" s="83"/>
      <c r="I12" s="77"/>
    </row>
    <row r="13" spans="1:12">
      <c r="A13" s="242" t="s">
        <v>33</v>
      </c>
      <c r="B13" s="243"/>
      <c r="C13" s="230"/>
      <c r="D13" s="207"/>
      <c r="E13" s="10"/>
      <c r="F13" s="10"/>
      <c r="G13" s="9"/>
      <c r="H13" s="83"/>
      <c r="I13" s="77"/>
    </row>
    <row r="14" spans="1:12">
      <c r="A14" s="244" t="s">
        <v>11</v>
      </c>
      <c r="B14" s="245"/>
      <c r="C14" s="232"/>
      <c r="D14" s="198"/>
      <c r="E14" s="10"/>
      <c r="F14" s="10"/>
      <c r="G14" s="9"/>
      <c r="H14" s="83"/>
      <c r="I14" s="77"/>
    </row>
    <row r="15" spans="1:12">
      <c r="A15" s="244" t="s">
        <v>12</v>
      </c>
      <c r="B15" s="245"/>
      <c r="C15" s="232"/>
      <c r="D15" s="199"/>
      <c r="E15" s="10"/>
      <c r="F15" s="10"/>
      <c r="G15" s="9"/>
      <c r="H15" s="83"/>
      <c r="I15" s="77"/>
    </row>
    <row r="16" spans="1:12">
      <c r="A16" s="244" t="s">
        <v>13</v>
      </c>
      <c r="B16" s="245"/>
      <c r="C16" s="232"/>
      <c r="D16" s="198"/>
      <c r="E16" s="10"/>
      <c r="F16" s="10"/>
      <c r="G16" s="9"/>
      <c r="H16" s="83"/>
      <c r="I16" s="77"/>
    </row>
    <row r="17" spans="1:9">
      <c r="A17" s="244" t="s">
        <v>14</v>
      </c>
      <c r="B17" s="245"/>
      <c r="C17" s="232"/>
      <c r="D17" s="198"/>
      <c r="E17" s="10"/>
      <c r="F17" s="10"/>
      <c r="G17" s="9"/>
      <c r="H17" s="83"/>
      <c r="I17" s="77"/>
    </row>
    <row r="18" spans="1:9" ht="13" thickBot="1">
      <c r="A18" s="240" t="s">
        <v>15</v>
      </c>
      <c r="B18" s="241"/>
      <c r="C18" s="229"/>
      <c r="D18" s="200">
        <f>SUM(D14:D17)</f>
        <v>0</v>
      </c>
      <c r="E18" s="194"/>
      <c r="F18" s="194"/>
      <c r="G18" s="195"/>
      <c r="H18" s="83"/>
      <c r="I18" s="77"/>
    </row>
    <row r="19" spans="1:9" ht="13" thickBot="1">
      <c r="A19" s="162"/>
      <c r="B19" s="150"/>
      <c r="C19" s="150"/>
      <c r="D19" s="204"/>
      <c r="E19" s="203"/>
      <c r="F19" s="192"/>
      <c r="G19" s="193"/>
      <c r="H19" s="83"/>
      <c r="I19" s="77"/>
    </row>
    <row r="20" spans="1:9">
      <c r="A20" s="155">
        <v>1.1000000000000001</v>
      </c>
      <c r="B20" s="225" t="s">
        <v>34</v>
      </c>
      <c r="C20" s="226"/>
      <c r="D20" s="156"/>
      <c r="E20" s="8"/>
      <c r="F20" s="8"/>
      <c r="G20" s="73"/>
      <c r="H20" s="83"/>
      <c r="I20" s="77"/>
    </row>
    <row r="21" spans="1:9">
      <c r="A21" s="165" t="s">
        <v>79</v>
      </c>
      <c r="B21" s="231" t="s">
        <v>3</v>
      </c>
      <c r="C21" s="232"/>
      <c r="D21" s="158"/>
      <c r="E21" s="8"/>
      <c r="F21" s="8"/>
      <c r="G21" s="73"/>
      <c r="H21" s="83"/>
      <c r="I21" s="77"/>
    </row>
    <row r="22" spans="1:9">
      <c r="A22" s="165" t="s">
        <v>80</v>
      </c>
      <c r="B22" s="231" t="s">
        <v>35</v>
      </c>
      <c r="C22" s="232"/>
      <c r="D22" s="158"/>
      <c r="E22" s="8"/>
      <c r="F22" s="8"/>
      <c r="G22" s="73"/>
      <c r="H22" s="83"/>
      <c r="I22" s="77"/>
    </row>
    <row r="23" spans="1:9">
      <c r="A23" s="165" t="s">
        <v>81</v>
      </c>
      <c r="B23" s="231" t="s">
        <v>36</v>
      </c>
      <c r="C23" s="232"/>
      <c r="D23" s="158"/>
      <c r="E23" s="8"/>
      <c r="F23" s="8"/>
      <c r="G23" s="73"/>
      <c r="H23" s="83"/>
      <c r="I23" s="77"/>
    </row>
    <row r="24" spans="1:9">
      <c r="A24" s="165"/>
      <c r="B24" s="248" t="s">
        <v>37</v>
      </c>
      <c r="C24" s="268"/>
      <c r="D24" s="166">
        <f>SUM(D21:D23)</f>
        <v>0</v>
      </c>
      <c r="E24" s="8"/>
      <c r="F24" s="8"/>
      <c r="G24" s="73"/>
      <c r="H24" s="83"/>
      <c r="I24" s="77"/>
    </row>
    <row r="25" spans="1:9">
      <c r="A25" s="157">
        <v>1.2</v>
      </c>
      <c r="B25" s="266" t="s">
        <v>38</v>
      </c>
      <c r="C25" s="267"/>
      <c r="D25" s="161"/>
      <c r="E25" s="8"/>
      <c r="F25" s="8"/>
      <c r="G25" s="73"/>
      <c r="H25" s="83"/>
      <c r="I25" s="77"/>
    </row>
    <row r="26" spans="1:9">
      <c r="A26" s="165" t="s">
        <v>82</v>
      </c>
      <c r="B26" s="231" t="s">
        <v>43</v>
      </c>
      <c r="C26" s="232"/>
      <c r="D26" s="158"/>
      <c r="E26" s="8"/>
      <c r="F26" s="8"/>
      <c r="G26" s="73"/>
      <c r="H26" s="83"/>
      <c r="I26" s="77"/>
    </row>
    <row r="27" spans="1:9">
      <c r="A27" s="165" t="s">
        <v>83</v>
      </c>
      <c r="B27" s="231" t="s">
        <v>44</v>
      </c>
      <c r="C27" s="232"/>
      <c r="D27" s="158"/>
      <c r="E27" s="8"/>
      <c r="F27" s="8"/>
      <c r="G27" s="73"/>
      <c r="H27" s="83"/>
      <c r="I27" s="77"/>
    </row>
    <row r="28" spans="1:9">
      <c r="A28" s="165" t="s">
        <v>84</v>
      </c>
      <c r="B28" s="231" t="s">
        <v>39</v>
      </c>
      <c r="C28" s="232"/>
      <c r="D28" s="158"/>
      <c r="E28" s="8"/>
      <c r="F28" s="8"/>
      <c r="G28" s="73"/>
      <c r="H28" s="83"/>
      <c r="I28" s="77"/>
    </row>
    <row r="29" spans="1:9">
      <c r="A29" s="165"/>
      <c r="B29" s="248" t="s">
        <v>40</v>
      </c>
      <c r="C29" s="249"/>
      <c r="D29" s="166">
        <f>SUM(D26:D28)</f>
        <v>0</v>
      </c>
      <c r="E29" s="8"/>
      <c r="F29" s="8"/>
      <c r="G29" s="73"/>
      <c r="H29" s="83"/>
      <c r="I29" s="77"/>
    </row>
    <row r="30" spans="1:9" s="91" customFormat="1" ht="13" thickBot="1">
      <c r="A30" s="205">
        <v>1</v>
      </c>
      <c r="B30" s="264" t="s">
        <v>16</v>
      </c>
      <c r="C30" s="265"/>
      <c r="D30" s="12">
        <f>D29+D24</f>
        <v>0</v>
      </c>
      <c r="E30" s="11" t="e">
        <f>D30/D9</f>
        <v>#DIV/0!</v>
      </c>
      <c r="F30" s="11" t="e">
        <f>D30/D18</f>
        <v>#DIV/0!</v>
      </c>
      <c r="G30" s="74" t="e">
        <f>D30/D18/D9</f>
        <v>#DIV/0!</v>
      </c>
      <c r="H30" s="84" t="e">
        <f>G30/$G$52</f>
        <v>#DIV/0!</v>
      </c>
      <c r="I30" s="80">
        <v>0.55000000000000004</v>
      </c>
    </row>
    <row r="31" spans="1:9" ht="13" thickBot="1">
      <c r="A31" s="160"/>
      <c r="B31" s="150"/>
      <c r="C31" s="150"/>
      <c r="D31" s="150"/>
      <c r="E31" s="4" t="e">
        <f>#REF!/D9</f>
        <v>#REF!</v>
      </c>
      <c r="F31" s="5" t="e">
        <f>#REF!/D18</f>
        <v>#REF!</v>
      </c>
      <c r="G31" s="5" t="e">
        <f>#REF!/$D$18/$D$9</f>
        <v>#REF!</v>
      </c>
      <c r="H31" s="83"/>
      <c r="I31" s="77"/>
    </row>
    <row r="32" spans="1:9">
      <c r="A32" s="155"/>
      <c r="B32" s="225" t="s">
        <v>41</v>
      </c>
      <c r="C32" s="226"/>
      <c r="D32" s="156"/>
      <c r="E32" s="13"/>
      <c r="F32" s="13"/>
      <c r="G32" s="75"/>
      <c r="H32" s="83"/>
      <c r="I32" s="77"/>
    </row>
    <row r="33" spans="1:9" ht="15.75" customHeight="1">
      <c r="A33" s="157">
        <v>2.1</v>
      </c>
      <c r="B33" s="231" t="s">
        <v>45</v>
      </c>
      <c r="C33" s="232"/>
      <c r="D33" s="158"/>
      <c r="E33" s="8"/>
      <c r="F33" s="8"/>
      <c r="G33" s="73"/>
      <c r="H33" s="83"/>
      <c r="I33" s="77"/>
    </row>
    <row r="34" spans="1:9" ht="15.75" customHeight="1">
      <c r="A34" s="157" t="s">
        <v>53</v>
      </c>
      <c r="B34" s="221" t="s">
        <v>54</v>
      </c>
      <c r="C34" s="222"/>
      <c r="D34" s="158"/>
      <c r="E34" s="8"/>
      <c r="F34" s="8"/>
      <c r="G34" s="73"/>
      <c r="H34" s="83"/>
      <c r="I34" s="77"/>
    </row>
    <row r="35" spans="1:9">
      <c r="A35" s="157">
        <v>2.2000000000000002</v>
      </c>
      <c r="B35" s="231" t="s">
        <v>46</v>
      </c>
      <c r="C35" s="232"/>
      <c r="D35" s="158"/>
      <c r="E35" s="8"/>
      <c r="F35" s="8"/>
      <c r="G35" s="73"/>
      <c r="H35" s="83"/>
      <c r="I35" s="77"/>
    </row>
    <row r="36" spans="1:9">
      <c r="A36" s="157">
        <v>2.2999999999999998</v>
      </c>
      <c r="B36" s="231" t="s">
        <v>47</v>
      </c>
      <c r="C36" s="232"/>
      <c r="D36" s="158"/>
      <c r="E36" s="8"/>
      <c r="F36" s="8"/>
      <c r="G36" s="73"/>
      <c r="H36" s="83"/>
      <c r="I36" s="77"/>
    </row>
    <row r="37" spans="1:9">
      <c r="A37" s="157">
        <v>2.4</v>
      </c>
      <c r="B37" s="231" t="s">
        <v>48</v>
      </c>
      <c r="C37" s="232"/>
      <c r="D37" s="158"/>
      <c r="E37" s="8"/>
      <c r="F37" s="8"/>
      <c r="G37" s="73"/>
      <c r="H37" s="83"/>
      <c r="I37" s="77"/>
    </row>
    <row r="38" spans="1:9" s="91" customFormat="1" ht="13" thickBot="1">
      <c r="A38" s="159">
        <v>2</v>
      </c>
      <c r="B38" s="151" t="s">
        <v>49</v>
      </c>
      <c r="C38" s="151"/>
      <c r="D38" s="12">
        <f>SUM(D33:D37)</f>
        <v>0</v>
      </c>
      <c r="E38" s="11" t="e">
        <f>D38/D9</f>
        <v>#DIV/0!</v>
      </c>
      <c r="F38" s="11" t="e">
        <f>D38/D18</f>
        <v>#DIV/0!</v>
      </c>
      <c r="G38" s="74" t="e">
        <f>D38/D18/D9</f>
        <v>#DIV/0!</v>
      </c>
      <c r="H38" s="84" t="e">
        <f>G38/$G$52</f>
        <v>#DIV/0!</v>
      </c>
      <c r="I38" s="80">
        <v>0.18</v>
      </c>
    </row>
    <row r="39" spans="1:9" ht="13" thickBot="1">
      <c r="A39" s="160"/>
      <c r="B39" s="150"/>
      <c r="C39" s="150"/>
      <c r="D39" s="150"/>
      <c r="E39" s="4" t="e">
        <f>#REF!/D9</f>
        <v>#REF!</v>
      </c>
      <c r="F39" s="5" t="e">
        <f>#REF!/D18</f>
        <v>#REF!</v>
      </c>
      <c r="G39" s="5" t="e">
        <f>#REF!/$D$18/$D$9</f>
        <v>#REF!</v>
      </c>
      <c r="H39" s="83"/>
      <c r="I39" s="77"/>
    </row>
    <row r="40" spans="1:9">
      <c r="A40" s="155"/>
      <c r="B40" s="225" t="s">
        <v>55</v>
      </c>
      <c r="C40" s="230"/>
      <c r="D40" s="156"/>
      <c r="E40" s="13"/>
      <c r="F40" s="13"/>
      <c r="G40" s="75"/>
      <c r="H40" s="83"/>
      <c r="I40" s="77"/>
    </row>
    <row r="41" spans="1:9">
      <c r="A41" s="157">
        <v>3.1</v>
      </c>
      <c r="B41" s="231" t="s">
        <v>17</v>
      </c>
      <c r="C41" s="232"/>
      <c r="D41" s="158"/>
      <c r="E41" s="8"/>
      <c r="F41" s="8"/>
      <c r="G41" s="73"/>
      <c r="H41" s="83"/>
      <c r="I41" s="77"/>
    </row>
    <row r="42" spans="1:9">
      <c r="A42" s="157">
        <v>3.2</v>
      </c>
      <c r="B42" s="231" t="s">
        <v>50</v>
      </c>
      <c r="C42" s="232"/>
      <c r="D42" s="158"/>
      <c r="E42" s="8"/>
      <c r="F42" s="8"/>
      <c r="G42" s="73"/>
      <c r="H42" s="83"/>
      <c r="I42" s="77"/>
    </row>
    <row r="43" spans="1:9">
      <c r="A43" s="157">
        <v>3.3</v>
      </c>
      <c r="B43" s="231" t="s">
        <v>51</v>
      </c>
      <c r="C43" s="232"/>
      <c r="D43" s="158"/>
      <c r="E43" s="8"/>
      <c r="F43" s="8"/>
      <c r="G43" s="73"/>
      <c r="H43" s="83"/>
      <c r="I43" s="77"/>
    </row>
    <row r="44" spans="1:9" s="91" customFormat="1" ht="13" thickBot="1">
      <c r="A44" s="159">
        <v>3</v>
      </c>
      <c r="B44" s="223" t="s">
        <v>52</v>
      </c>
      <c r="C44" s="224"/>
      <c r="D44" s="12">
        <f>SUM(D41:D43)</f>
        <v>0</v>
      </c>
      <c r="E44" s="11" t="e">
        <f>D44/D9</f>
        <v>#DIV/0!</v>
      </c>
      <c r="F44" s="11" t="e">
        <f>D44/D18</f>
        <v>#DIV/0!</v>
      </c>
      <c r="G44" s="74" t="e">
        <f>D44/D18/D9</f>
        <v>#DIV/0!</v>
      </c>
      <c r="H44" s="84" t="e">
        <f>G44/$G$52</f>
        <v>#DIV/0!</v>
      </c>
      <c r="I44" s="80">
        <v>0.11</v>
      </c>
    </row>
    <row r="45" spans="1:9" ht="13" thickBot="1">
      <c r="A45" s="160"/>
      <c r="B45" s="150"/>
      <c r="C45" s="150"/>
      <c r="D45" s="150"/>
      <c r="E45" s="4" t="e">
        <f>#REF!/D9</f>
        <v>#REF!</v>
      </c>
      <c r="F45" s="4" t="e">
        <f>#REF!/D18</f>
        <v>#REF!</v>
      </c>
      <c r="G45" s="4" t="e">
        <f>#REF!/$D$18/$D$9</f>
        <v>#REF!</v>
      </c>
      <c r="H45" s="83"/>
      <c r="I45" s="77"/>
    </row>
    <row r="46" spans="1:9">
      <c r="A46" s="155"/>
      <c r="B46" s="225" t="s">
        <v>56</v>
      </c>
      <c r="C46" s="230"/>
      <c r="D46" s="156"/>
      <c r="E46" s="13"/>
      <c r="F46" s="13"/>
      <c r="G46" s="75"/>
      <c r="H46" s="83"/>
      <c r="I46" s="77"/>
    </row>
    <row r="47" spans="1:9">
      <c r="A47" s="157">
        <v>4.0999999999999996</v>
      </c>
      <c r="B47" s="231" t="s">
        <v>18</v>
      </c>
      <c r="C47" s="232"/>
      <c r="D47" s="158"/>
      <c r="E47" s="8"/>
      <c r="F47" s="8"/>
      <c r="G47" s="73"/>
      <c r="H47" s="83"/>
      <c r="I47" s="77"/>
    </row>
    <row r="48" spans="1:9">
      <c r="A48" s="157">
        <v>4.2</v>
      </c>
      <c r="B48" s="231" t="s">
        <v>0</v>
      </c>
      <c r="C48" s="232"/>
      <c r="D48" s="158"/>
      <c r="E48" s="8"/>
      <c r="F48" s="8"/>
      <c r="G48" s="73"/>
      <c r="H48" s="83"/>
      <c r="I48" s="77"/>
    </row>
    <row r="49" spans="1:15">
      <c r="A49" s="157">
        <v>4.3</v>
      </c>
      <c r="B49" s="231" t="s">
        <v>19</v>
      </c>
      <c r="C49" s="232"/>
      <c r="D49" s="158"/>
      <c r="E49" s="8"/>
      <c r="F49" s="8"/>
      <c r="G49" s="73"/>
      <c r="H49" s="83"/>
      <c r="I49" s="77"/>
    </row>
    <row r="50" spans="1:15" s="91" customFormat="1" ht="13" thickBot="1">
      <c r="A50" s="159">
        <v>4</v>
      </c>
      <c r="B50" s="223" t="s">
        <v>1</v>
      </c>
      <c r="C50" s="224"/>
      <c r="D50" s="12">
        <f>SUM(D47:D49)</f>
        <v>0</v>
      </c>
      <c r="E50" s="11" t="e">
        <f>D50/D9</f>
        <v>#DIV/0!</v>
      </c>
      <c r="F50" s="11" t="e">
        <f>D50/D18</f>
        <v>#DIV/0!</v>
      </c>
      <c r="G50" s="74" t="e">
        <f>D50/D18/D9</f>
        <v>#DIV/0!</v>
      </c>
      <c r="H50" s="84" t="e">
        <f>G50/$G$52</f>
        <v>#DIV/0!</v>
      </c>
      <c r="I50" s="80">
        <v>0.16</v>
      </c>
    </row>
    <row r="51" spans="1:15">
      <c r="A51" s="154"/>
      <c r="B51" s="167"/>
      <c r="C51" s="167"/>
      <c r="D51" s="167"/>
      <c r="E51" s="6" t="e">
        <f>#REF!/D9</f>
        <v>#REF!</v>
      </c>
      <c r="F51" s="7" t="e">
        <f>#REF!/D18</f>
        <v>#REF!</v>
      </c>
      <c r="G51" s="6" t="e">
        <f>#REF!/$D$18/$D$9</f>
        <v>#REF!</v>
      </c>
      <c r="H51" s="83"/>
      <c r="I51" s="77"/>
    </row>
    <row r="52" spans="1:15" ht="16" thickBot="1">
      <c r="A52" s="246" t="s">
        <v>42</v>
      </c>
      <c r="B52" s="233"/>
      <c r="C52" s="247"/>
      <c r="D52" s="15">
        <f>D30+D38+D44+D50</f>
        <v>0</v>
      </c>
      <c r="E52" s="15" t="e">
        <f>E50+E44+E38+E30</f>
        <v>#DIV/0!</v>
      </c>
      <c r="F52" s="15" t="e">
        <f>F50+F44+F38+F30</f>
        <v>#DIV/0!</v>
      </c>
      <c r="G52" s="76" t="e">
        <f>G50+G44+G38+G30</f>
        <v>#DIV/0!</v>
      </c>
      <c r="H52" s="85" t="e">
        <f>SUM(H30:H51)</f>
        <v>#DIV/0!</v>
      </c>
      <c r="I52" s="86">
        <f>SUM(I30:I51)</f>
        <v>1</v>
      </c>
    </row>
    <row r="53" spans="1:15" s="94" customFormat="1" ht="15">
      <c r="B53" s="92"/>
      <c r="C53" s="92"/>
      <c r="D53" s="92"/>
      <c r="E53" s="92"/>
      <c r="F53" s="92"/>
      <c r="G53" s="92"/>
      <c r="H53" s="93"/>
    </row>
    <row r="54" spans="1:15" ht="20" customHeight="1"/>
    <row r="55" spans="1:15" s="22" customFormat="1" ht="32.25" hidden="1" customHeight="1" thickBot="1">
      <c r="B55" s="16" t="s">
        <v>20</v>
      </c>
      <c r="C55" s="169"/>
      <c r="D55" s="17" t="s">
        <v>21</v>
      </c>
      <c r="E55" s="18" t="s">
        <v>22</v>
      </c>
      <c r="F55" s="19" t="s">
        <v>23</v>
      </c>
      <c r="G55" s="20" t="s">
        <v>24</v>
      </c>
      <c r="H55" s="21"/>
    </row>
    <row r="56" spans="1:15" s="27" customFormat="1" ht="24" hidden="1" customHeight="1" thickBot="1">
      <c r="B56" s="23" t="s">
        <v>25</v>
      </c>
      <c r="C56" s="170"/>
      <c r="D56" s="24">
        <v>0.2</v>
      </c>
      <c r="E56" s="25" t="e">
        <f>D18*G56</f>
        <v>#DIV/0!</v>
      </c>
      <c r="F56" s="25" t="e">
        <f>D9*G56</f>
        <v>#DIV/0!</v>
      </c>
      <c r="G56" s="26" t="e">
        <f>G52*D56</f>
        <v>#DIV/0!</v>
      </c>
      <c r="I56" s="28"/>
      <c r="J56" s="28"/>
      <c r="K56" s="28"/>
      <c r="L56" s="28"/>
      <c r="M56" s="28"/>
      <c r="N56" s="28"/>
      <c r="O56" s="28"/>
    </row>
    <row r="57" spans="1:15" s="27" customFormat="1" ht="24" hidden="1" customHeight="1">
      <c r="B57" s="29" t="s">
        <v>26</v>
      </c>
      <c r="C57" s="171"/>
      <c r="D57" s="30"/>
      <c r="E57" s="95" t="e">
        <f>#REF!/D9*D56</f>
        <v>#REF!</v>
      </c>
      <c r="F57" s="96" t="e">
        <f>#REF!/D18*D56</f>
        <v>#REF!</v>
      </c>
      <c r="G57" s="97" t="e">
        <f>#REF!/$D$18/$D$9*D56</f>
        <v>#REF!</v>
      </c>
      <c r="I57" s="28"/>
      <c r="J57" s="28"/>
      <c r="K57" s="28"/>
      <c r="L57" s="28"/>
      <c r="M57" s="28"/>
      <c r="N57" s="28"/>
      <c r="O57" s="28"/>
    </row>
    <row r="58" spans="1:15" s="27" customFormat="1" ht="24" hidden="1" customHeight="1" thickBot="1">
      <c r="B58" s="29" t="s">
        <v>57</v>
      </c>
      <c r="C58" s="172"/>
      <c r="D58" s="31"/>
      <c r="E58" s="32" t="e">
        <f>D18*G58</f>
        <v>#DIV/0!</v>
      </c>
      <c r="F58" s="33" t="e">
        <f>D9*G58</f>
        <v>#DIV/0!</v>
      </c>
      <c r="G58" s="34" t="e">
        <f>D56*E92</f>
        <v>#DIV/0!</v>
      </c>
      <c r="I58" s="28"/>
      <c r="J58" s="28"/>
      <c r="K58" s="28"/>
      <c r="L58" s="28"/>
      <c r="M58" s="28"/>
      <c r="N58" s="28"/>
      <c r="O58" s="28"/>
    </row>
    <row r="59" spans="1:15" hidden="1">
      <c r="I59" s="98"/>
      <c r="J59" s="98"/>
      <c r="K59" s="94"/>
      <c r="L59" s="94"/>
      <c r="M59" s="94"/>
      <c r="N59" s="94"/>
      <c r="O59" s="94"/>
    </row>
    <row r="60" spans="1:15" s="35" customFormat="1" ht="21.75" customHeight="1">
      <c r="I60" s="36"/>
      <c r="J60" s="36"/>
      <c r="K60" s="37"/>
      <c r="L60" s="37"/>
      <c r="M60" s="37"/>
      <c r="N60" s="38"/>
      <c r="O60" s="38"/>
    </row>
    <row r="61" spans="1:15" s="35" customFormat="1" ht="21.75" hidden="1" customHeight="1">
      <c r="B61" s="99" t="s">
        <v>58</v>
      </c>
      <c r="C61" s="173"/>
      <c r="D61" s="100" t="s">
        <v>59</v>
      </c>
      <c r="E61" s="100" t="s">
        <v>60</v>
      </c>
      <c r="F61" s="39" t="s">
        <v>61</v>
      </c>
      <c r="I61" s="37"/>
      <c r="J61" s="37"/>
      <c r="K61" s="40"/>
      <c r="L61" s="40"/>
      <c r="M61" s="40"/>
      <c r="N61" s="38"/>
      <c r="O61" s="38"/>
    </row>
    <row r="62" spans="1:15" s="35" customFormat="1" ht="21.75" hidden="1" customHeight="1">
      <c r="B62" s="101"/>
      <c r="C62" s="174"/>
      <c r="D62" s="102"/>
      <c r="E62" s="102"/>
      <c r="F62" s="41"/>
      <c r="I62" s="42"/>
      <c r="J62" s="37"/>
      <c r="K62" s="40"/>
      <c r="L62" s="40"/>
      <c r="M62" s="40"/>
      <c r="N62" s="38"/>
      <c r="O62" s="38"/>
    </row>
    <row r="63" spans="1:15" s="35" customFormat="1" ht="21.75" hidden="1" customHeight="1">
      <c r="B63" s="103" t="s">
        <v>62</v>
      </c>
      <c r="C63" s="175"/>
      <c r="D63" s="104" t="e">
        <f>G30</f>
        <v>#DIV/0!</v>
      </c>
      <c r="E63" s="105"/>
      <c r="F63" s="43"/>
      <c r="I63" s="37"/>
      <c r="J63" s="37"/>
      <c r="K63" s="40"/>
      <c r="L63" s="40"/>
      <c r="M63" s="40"/>
    </row>
    <row r="64" spans="1:15" s="35" customFormat="1" ht="21.75" hidden="1" customHeight="1">
      <c r="B64" s="217" t="s">
        <v>63</v>
      </c>
      <c r="C64" s="218"/>
      <c r="D64" s="106"/>
      <c r="E64" s="44"/>
      <c r="F64" s="45">
        <v>49</v>
      </c>
      <c r="I64" s="37"/>
      <c r="J64" s="37"/>
      <c r="K64" s="40"/>
      <c r="L64" s="40"/>
      <c r="M64" s="40"/>
    </row>
    <row r="65" spans="2:14" s="35" customFormat="1" ht="21.75" hidden="1" customHeight="1">
      <c r="B65" s="217" t="s">
        <v>64</v>
      </c>
      <c r="C65" s="218"/>
      <c r="D65" s="106"/>
      <c r="E65" s="44"/>
      <c r="F65" s="45">
        <v>76</v>
      </c>
      <c r="I65" s="37"/>
      <c r="J65" s="37"/>
      <c r="K65" s="40"/>
      <c r="L65" s="40"/>
      <c r="M65" s="40"/>
    </row>
    <row r="66" spans="2:14" s="35" customFormat="1" ht="21.75" hidden="1" customHeight="1">
      <c r="B66" s="217" t="s">
        <v>65</v>
      </c>
      <c r="C66" s="218"/>
      <c r="D66" s="106"/>
      <c r="E66" s="44"/>
      <c r="F66" s="45">
        <v>108</v>
      </c>
      <c r="I66" s="37"/>
      <c r="J66" s="37"/>
      <c r="K66" s="40"/>
      <c r="L66" s="40"/>
      <c r="M66" s="40"/>
    </row>
    <row r="67" spans="2:14" s="35" customFormat="1" ht="21.75" hidden="1" customHeight="1">
      <c r="B67" s="217" t="s">
        <v>66</v>
      </c>
      <c r="C67" s="218"/>
      <c r="D67" s="106"/>
      <c r="E67" s="44"/>
      <c r="F67" s="45">
        <v>174</v>
      </c>
      <c r="I67" s="37"/>
      <c r="J67" s="37"/>
      <c r="K67" s="40"/>
      <c r="L67" s="40"/>
      <c r="M67" s="40"/>
    </row>
    <row r="68" spans="2:14" s="35" customFormat="1" ht="21.75" hidden="1" customHeight="1">
      <c r="B68" s="107"/>
      <c r="C68" s="176"/>
      <c r="D68" s="108"/>
      <c r="E68" s="109" t="e">
        <f>IF(D63&lt;64,F64,IF(D63&lt;92,F65,IF(D63&lt;134,F66,F67)))</f>
        <v>#DIV/0!</v>
      </c>
      <c r="F68" s="46" t="str">
        <f>IF(D68="","",5)</f>
        <v/>
      </c>
      <c r="I68" s="47"/>
      <c r="J68" s="37"/>
      <c r="K68" s="40"/>
      <c r="L68" s="48"/>
      <c r="M68" s="48"/>
      <c r="N68" s="38"/>
    </row>
    <row r="69" spans="2:14" s="35" customFormat="1" ht="21.75" hidden="1" customHeight="1">
      <c r="B69" s="110"/>
      <c r="C69" s="111"/>
      <c r="D69" s="111"/>
      <c r="E69" s="111"/>
      <c r="F69" s="49"/>
      <c r="I69" s="37"/>
      <c r="J69" s="37"/>
      <c r="K69" s="40"/>
      <c r="L69" s="40"/>
      <c r="M69" s="40"/>
      <c r="N69" s="38"/>
    </row>
    <row r="70" spans="2:14" s="35" customFormat="1" ht="21.75" hidden="1" customHeight="1">
      <c r="B70" s="112" t="s">
        <v>67</v>
      </c>
      <c r="C70" s="177"/>
      <c r="D70" s="113" t="e">
        <f>G38</f>
        <v>#DIV/0!</v>
      </c>
      <c r="E70" s="114"/>
      <c r="F70" s="50"/>
      <c r="I70" s="37"/>
      <c r="J70" s="37"/>
      <c r="K70" s="40"/>
      <c r="L70" s="40"/>
      <c r="M70" s="40"/>
      <c r="N70" s="38"/>
    </row>
    <row r="71" spans="2:14" s="35" customFormat="1" ht="21.75" hidden="1" customHeight="1">
      <c r="B71" s="115" t="s">
        <v>68</v>
      </c>
      <c r="C71" s="178"/>
      <c r="D71" s="116"/>
      <c r="E71" s="51"/>
      <c r="F71" s="52">
        <v>9</v>
      </c>
      <c r="I71" s="37"/>
      <c r="J71" s="37"/>
      <c r="K71" s="40"/>
      <c r="L71" s="40"/>
      <c r="M71" s="40"/>
      <c r="N71" s="38"/>
    </row>
    <row r="72" spans="2:14" s="35" customFormat="1" ht="21.75" hidden="1" customHeight="1">
      <c r="B72" s="115" t="s">
        <v>69</v>
      </c>
      <c r="C72" s="178"/>
      <c r="D72" s="116"/>
      <c r="E72" s="51"/>
      <c r="F72" s="52">
        <v>19</v>
      </c>
      <c r="I72" s="37"/>
      <c r="J72" s="37"/>
      <c r="K72" s="40"/>
      <c r="L72" s="40"/>
      <c r="M72" s="40"/>
      <c r="N72" s="38"/>
    </row>
    <row r="73" spans="2:14" s="35" customFormat="1" ht="21.75" hidden="1" customHeight="1">
      <c r="B73" s="115" t="s">
        <v>70</v>
      </c>
      <c r="C73" s="178"/>
      <c r="D73" s="116"/>
      <c r="E73" s="51"/>
      <c r="F73" s="52">
        <v>32</v>
      </c>
      <c r="I73" s="37"/>
      <c r="J73" s="37"/>
      <c r="K73" s="40"/>
      <c r="L73" s="40"/>
      <c r="M73" s="40"/>
      <c r="N73" s="38"/>
    </row>
    <row r="74" spans="2:14" s="35" customFormat="1" ht="21.75" hidden="1" customHeight="1">
      <c r="B74" s="115" t="s">
        <v>71</v>
      </c>
      <c r="C74" s="178"/>
      <c r="D74" s="116"/>
      <c r="E74" s="51"/>
      <c r="F74" s="52">
        <v>68</v>
      </c>
      <c r="I74" s="37"/>
      <c r="J74" s="37"/>
      <c r="K74" s="40"/>
      <c r="L74" s="40"/>
      <c r="M74" s="40"/>
      <c r="N74" s="38"/>
    </row>
    <row r="75" spans="2:14" s="35" customFormat="1" ht="21.75" hidden="1" customHeight="1">
      <c r="B75" s="117"/>
      <c r="C75" s="179"/>
      <c r="D75" s="118"/>
      <c r="E75" s="119" t="e">
        <f>IF(D70&lt;15,F71,IF(D70&lt;26,F72,IF(D70&lt;40,F73,F74)))</f>
        <v>#DIV/0!</v>
      </c>
      <c r="F75" s="53" t="str">
        <f>IF(D75="","",5)</f>
        <v/>
      </c>
      <c r="I75" s="37"/>
      <c r="J75" s="37"/>
      <c r="K75" s="40"/>
      <c r="L75" s="40"/>
      <c r="M75" s="40"/>
      <c r="N75" s="38"/>
    </row>
    <row r="76" spans="2:14" s="35" customFormat="1" ht="21.75" hidden="1" customHeight="1">
      <c r="B76" s="120"/>
      <c r="C76" s="180"/>
      <c r="D76" s="121"/>
      <c r="E76" s="54"/>
      <c r="F76" s="55"/>
      <c r="I76" s="37"/>
      <c r="J76" s="37"/>
      <c r="K76" s="40"/>
      <c r="L76" s="48"/>
      <c r="M76" s="48"/>
      <c r="N76" s="38"/>
    </row>
    <row r="77" spans="2:14" s="35" customFormat="1" ht="21.75" hidden="1" customHeight="1">
      <c r="B77" s="56" t="s">
        <v>72</v>
      </c>
      <c r="C77" s="181"/>
      <c r="D77" s="122" t="e">
        <f>G44</f>
        <v>#DIV/0!</v>
      </c>
      <c r="E77" s="123"/>
      <c r="F77" s="57"/>
      <c r="I77" s="37"/>
      <c r="J77" s="37"/>
      <c r="K77" s="40"/>
      <c r="L77" s="48"/>
      <c r="M77" s="48"/>
      <c r="N77" s="38"/>
    </row>
    <row r="78" spans="2:14" s="35" customFormat="1" ht="21.75" hidden="1" customHeight="1">
      <c r="B78" s="124" t="s">
        <v>73</v>
      </c>
      <c r="C78" s="182"/>
      <c r="D78" s="125"/>
      <c r="E78" s="58"/>
      <c r="F78" s="59">
        <v>1</v>
      </c>
      <c r="I78" s="37"/>
      <c r="J78" s="37"/>
      <c r="K78" s="40"/>
      <c r="L78" s="48"/>
      <c r="M78" s="48"/>
      <c r="N78" s="38"/>
    </row>
    <row r="79" spans="2:14" s="35" customFormat="1" ht="21.75" hidden="1" customHeight="1">
      <c r="B79" s="124" t="s">
        <v>74</v>
      </c>
      <c r="C79" s="182"/>
      <c r="D79" s="125"/>
      <c r="E79" s="58"/>
      <c r="F79" s="59">
        <v>8</v>
      </c>
      <c r="I79" s="37"/>
      <c r="J79" s="37"/>
      <c r="K79" s="40"/>
      <c r="L79" s="48"/>
      <c r="M79" s="48"/>
      <c r="N79" s="38"/>
    </row>
    <row r="80" spans="2:14" s="35" customFormat="1" ht="21.75" hidden="1" customHeight="1">
      <c r="B80" s="124" t="s">
        <v>75</v>
      </c>
      <c r="C80" s="182"/>
      <c r="D80" s="125"/>
      <c r="E80" s="58"/>
      <c r="F80" s="59">
        <v>18</v>
      </c>
      <c r="I80" s="37"/>
      <c r="J80" s="37"/>
      <c r="K80" s="40"/>
      <c r="L80" s="48"/>
      <c r="M80" s="48"/>
      <c r="N80" s="38"/>
    </row>
    <row r="81" spans="2:14" s="35" customFormat="1" ht="21.75" hidden="1" customHeight="1">
      <c r="B81" s="124" t="s">
        <v>76</v>
      </c>
      <c r="C81" s="182"/>
      <c r="D81" s="125"/>
      <c r="E81" s="58"/>
      <c r="F81" s="59">
        <v>48</v>
      </c>
      <c r="I81" s="37"/>
      <c r="J81" s="37"/>
      <c r="K81" s="40"/>
      <c r="L81" s="48"/>
      <c r="M81" s="48"/>
      <c r="N81" s="38"/>
    </row>
    <row r="82" spans="2:14" s="35" customFormat="1" ht="21.75" hidden="1" customHeight="1">
      <c r="B82" s="126"/>
      <c r="C82" s="183"/>
      <c r="D82" s="127"/>
      <c r="E82" s="128" t="e">
        <f>IF(D77&lt;5,F78,IF(D77&lt;15,F79,IF(D77&lt;25,F80,F81)))</f>
        <v>#DIV/0!</v>
      </c>
      <c r="F82" s="60" t="str">
        <f>IF(D82="","",5)</f>
        <v/>
      </c>
      <c r="I82" s="37"/>
      <c r="J82" s="37"/>
      <c r="K82" s="40"/>
      <c r="L82" s="48"/>
      <c r="M82" s="48"/>
      <c r="N82" s="38"/>
    </row>
    <row r="83" spans="2:14" s="35" customFormat="1" ht="21.75" hidden="1" customHeight="1">
      <c r="B83" s="129"/>
      <c r="C83" s="184"/>
      <c r="D83" s="130"/>
      <c r="E83" s="130"/>
      <c r="F83" s="61"/>
      <c r="I83" s="37"/>
      <c r="J83" s="37"/>
      <c r="K83" s="40"/>
      <c r="L83" s="48"/>
      <c r="M83" s="48"/>
      <c r="N83" s="38"/>
    </row>
    <row r="84" spans="2:14" s="35" customFormat="1" ht="21.75" hidden="1" customHeight="1">
      <c r="B84" s="62" t="s">
        <v>77</v>
      </c>
      <c r="C84" s="185"/>
      <c r="D84" s="131" t="e">
        <f>G50</f>
        <v>#DIV/0!</v>
      </c>
      <c r="E84" s="132"/>
      <c r="F84" s="63"/>
      <c r="I84" s="37"/>
      <c r="J84" s="37"/>
      <c r="K84" s="40"/>
      <c r="L84" s="48"/>
      <c r="M84" s="48"/>
      <c r="N84" s="38"/>
    </row>
    <row r="85" spans="2:14" s="35" customFormat="1" ht="21.75" hidden="1" customHeight="1">
      <c r="B85" s="133" t="s">
        <v>68</v>
      </c>
      <c r="C85" s="186"/>
      <c r="D85" s="134"/>
      <c r="E85" s="64"/>
      <c r="F85" s="65">
        <v>9</v>
      </c>
      <c r="I85" s="37"/>
      <c r="J85" s="37"/>
      <c r="K85" s="40"/>
      <c r="L85" s="48"/>
      <c r="M85" s="48"/>
      <c r="N85" s="38"/>
    </row>
    <row r="86" spans="2:14" s="35" customFormat="1" ht="21.75" hidden="1" customHeight="1">
      <c r="B86" s="133" t="s">
        <v>85</v>
      </c>
      <c r="C86" s="186"/>
      <c r="D86" s="134"/>
      <c r="E86" s="64"/>
      <c r="F86" s="65">
        <v>18</v>
      </c>
      <c r="I86" s="37"/>
      <c r="J86" s="37"/>
      <c r="K86" s="40"/>
      <c r="L86" s="48"/>
      <c r="M86" s="48"/>
      <c r="N86" s="38"/>
    </row>
    <row r="87" spans="2:14" s="35" customFormat="1" ht="21.75" hidden="1" customHeight="1">
      <c r="B87" s="133" t="s">
        <v>86</v>
      </c>
      <c r="C87" s="186"/>
      <c r="D87" s="134"/>
      <c r="E87" s="64"/>
      <c r="F87" s="65">
        <v>29</v>
      </c>
      <c r="I87" s="37"/>
      <c r="J87" s="37"/>
      <c r="K87" s="40"/>
      <c r="L87" s="48"/>
      <c r="M87" s="48"/>
      <c r="N87" s="38"/>
    </row>
    <row r="88" spans="2:14" s="35" customFormat="1" ht="21.75" hidden="1" customHeight="1">
      <c r="B88" s="133" t="s">
        <v>87</v>
      </c>
      <c r="C88" s="186"/>
      <c r="D88" s="134"/>
      <c r="E88" s="64"/>
      <c r="F88" s="65">
        <v>61</v>
      </c>
      <c r="I88" s="37"/>
      <c r="J88" s="37"/>
      <c r="K88" s="40"/>
      <c r="L88" s="48"/>
      <c r="M88" s="48"/>
      <c r="N88" s="38"/>
    </row>
    <row r="89" spans="2:14" s="35" customFormat="1" ht="21.75" hidden="1" customHeight="1">
      <c r="B89" s="135"/>
      <c r="C89" s="187"/>
      <c r="D89" s="136"/>
      <c r="E89" s="137" t="e">
        <f>IF(D84&lt;15,F85,IF(D84&lt;22,F86,IF(D84&lt;38,F87,F88)))</f>
        <v>#DIV/0!</v>
      </c>
      <c r="F89" s="66" t="str">
        <f>IF(D89="","",5)</f>
        <v/>
      </c>
      <c r="I89" s="37"/>
      <c r="J89" s="37"/>
      <c r="K89" s="40"/>
      <c r="L89" s="48"/>
      <c r="M89" s="48"/>
      <c r="N89" s="38"/>
    </row>
    <row r="90" spans="2:14" s="35" customFormat="1" ht="21.75" hidden="1" customHeight="1">
      <c r="B90" s="138"/>
      <c r="C90" s="138"/>
      <c r="D90" s="139"/>
      <c r="E90" s="140"/>
      <c r="F90" s="141"/>
      <c r="I90" s="37"/>
      <c r="J90" s="37"/>
      <c r="K90" s="40"/>
      <c r="L90" s="48"/>
      <c r="M90" s="48"/>
      <c r="N90" s="38"/>
    </row>
    <row r="91" spans="2:14" s="35" customFormat="1" ht="21.75" hidden="1" customHeight="1">
      <c r="B91" s="142" t="s">
        <v>88</v>
      </c>
      <c r="C91" s="188"/>
      <c r="D91" s="143" t="e">
        <f>D84+D77+D70+D63</f>
        <v>#DIV/0!</v>
      </c>
      <c r="E91" s="144"/>
      <c r="F91" s="67"/>
      <c r="I91" s="37"/>
      <c r="J91" s="37"/>
      <c r="K91" s="40"/>
      <c r="L91" s="48"/>
      <c r="M91" s="48"/>
      <c r="N91" s="38"/>
    </row>
    <row r="92" spans="2:14" s="35" customFormat="1" ht="21.75" hidden="1" customHeight="1">
      <c r="B92" s="145"/>
      <c r="C92" s="189"/>
      <c r="D92" s="146"/>
      <c r="E92" s="147" t="e">
        <f>E68+E75+E82+E89</f>
        <v>#DIV/0!</v>
      </c>
      <c r="F92" s="68" t="str">
        <f>IF(D92="","",5)</f>
        <v/>
      </c>
      <c r="I92" s="37"/>
      <c r="J92" s="37"/>
      <c r="K92" s="40"/>
      <c r="L92" s="48"/>
      <c r="M92" s="48"/>
      <c r="N92" s="38"/>
    </row>
    <row r="93" spans="2:14" s="35" customFormat="1" ht="21.75" customHeight="1">
      <c r="B93" s="138"/>
      <c r="C93" s="138"/>
      <c r="D93" s="139"/>
      <c r="E93" s="140"/>
      <c r="F93" s="141"/>
      <c r="I93" s="37"/>
      <c r="J93" s="42"/>
      <c r="K93" s="40"/>
      <c r="L93" s="48"/>
      <c r="M93" s="48"/>
      <c r="N93" s="38"/>
    </row>
    <row r="94" spans="2:14" ht="20" customHeight="1">
      <c r="B94" s="148"/>
      <c r="C94" s="148"/>
    </row>
  </sheetData>
  <sheetProtection password="CA81" sheet="1" objects="1" scenarios="1"/>
  <mergeCells count="45">
    <mergeCell ref="B43:C43"/>
    <mergeCell ref="B44:C44"/>
    <mergeCell ref="B32:C32"/>
    <mergeCell ref="B30:C30"/>
    <mergeCell ref="B25:C25"/>
    <mergeCell ref="B24:C24"/>
    <mergeCell ref="B41:C41"/>
    <mergeCell ref="B42:C42"/>
    <mergeCell ref="C2:D2"/>
    <mergeCell ref="C4:D4"/>
    <mergeCell ref="C5:D5"/>
    <mergeCell ref="A1:D1"/>
    <mergeCell ref="A4:B4"/>
    <mergeCell ref="A2:B2"/>
    <mergeCell ref="A5:B5"/>
    <mergeCell ref="A52:C52"/>
    <mergeCell ref="B26:C26"/>
    <mergeCell ref="B27:C27"/>
    <mergeCell ref="B28:C28"/>
    <mergeCell ref="B29:C29"/>
    <mergeCell ref="B40:C40"/>
    <mergeCell ref="B33:C33"/>
    <mergeCell ref="B35:C35"/>
    <mergeCell ref="B36:C36"/>
    <mergeCell ref="B37:C37"/>
    <mergeCell ref="A9:C9"/>
    <mergeCell ref="A10:C10"/>
    <mergeCell ref="A7:B7"/>
    <mergeCell ref="B49:C49"/>
    <mergeCell ref="A18:C18"/>
    <mergeCell ref="A13:C13"/>
    <mergeCell ref="A14:C14"/>
    <mergeCell ref="A15:C15"/>
    <mergeCell ref="A16:C16"/>
    <mergeCell ref="A17:C17"/>
    <mergeCell ref="B50:C50"/>
    <mergeCell ref="B20:C20"/>
    <mergeCell ref="A11:C11"/>
    <mergeCell ref="B46:C46"/>
    <mergeCell ref="B47:C47"/>
    <mergeCell ref="B48:C48"/>
    <mergeCell ref="A12:B12"/>
    <mergeCell ref="B23:C23"/>
    <mergeCell ref="B22:C22"/>
    <mergeCell ref="B21:C21"/>
  </mergeCells>
  <phoneticPr fontId="4" type="noConversion"/>
  <pageMargins left="0.79000000000000015" right="0.79000000000000015" top="0.51" bottom="0.39000000000000007" header="0.51" footer="0.39000000000000007"/>
  <pageSetup paperSize="9" scale="60" orientation="landscape"/>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Kosten ÜK</vt:lpstr>
    </vt:vector>
  </TitlesOfParts>
  <Company>8570 Weinfelden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Swissmechanic</dc:creator>
  <cp:lastModifiedBy>Gasser Carla</cp:lastModifiedBy>
  <cp:lastPrinted>2014-11-18T11:16:59Z</cp:lastPrinted>
  <dcterms:created xsi:type="dcterms:W3CDTF">2004-05-10T07:13:42Z</dcterms:created>
  <dcterms:modified xsi:type="dcterms:W3CDTF">2015-10-12T14:58:44Z</dcterms:modified>
</cp:coreProperties>
</file>